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I:\VPAIE\IR\Annual Reports &amp; Surveys\Common Data Set\common data set 2016-2017\"/>
    </mc:Choice>
  </mc:AlternateContent>
  <bookViews>
    <workbookView xWindow="0" yWindow="0" windowWidth="28800" windowHeight="12435" tabRatio="799" activeTab="8"/>
  </bookViews>
  <sheets>
    <sheet name="CDS-A" sheetId="2" r:id="rId1"/>
    <sheet name="CDS-B" sheetId="13" r:id="rId2"/>
    <sheet name="CDS-C" sheetId="4" r:id="rId3"/>
    <sheet name="CDS-D" sheetId="5" r:id="rId4"/>
    <sheet name="CDS-E" sheetId="6" r:id="rId5"/>
    <sheet name="CDS-F" sheetId="7" r:id="rId6"/>
    <sheet name="CDS-G" sheetId="14" r:id="rId7"/>
    <sheet name="CDS-H" sheetId="8" r:id="rId8"/>
    <sheet name="CDS-I" sheetId="9" r:id="rId9"/>
    <sheet name="CDS-J" sheetId="10" r:id="rId10"/>
    <sheet name="CDS Definitions" sheetId="11" r:id="rId1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5" i="13" l="1"/>
  <c r="F83" i="13"/>
  <c r="F74" i="13"/>
  <c r="F62" i="13"/>
  <c r="F63" i="13" s="1"/>
  <c r="F58" i="13"/>
  <c r="F33" i="13"/>
  <c r="E33" i="13"/>
  <c r="D33" i="13"/>
  <c r="F17" i="13"/>
  <c r="E17" i="13"/>
  <c r="D17" i="13"/>
  <c r="C17" i="13"/>
  <c r="F19" i="13" s="1"/>
  <c r="F10" i="13"/>
  <c r="F12" i="13" s="1"/>
  <c r="E10" i="13"/>
  <c r="E12" i="13" s="1"/>
  <c r="D10" i="13"/>
  <c r="D12" i="13" s="1"/>
  <c r="C10" i="13"/>
  <c r="C12" i="13" s="1"/>
  <c r="F18" i="13" s="1"/>
  <c r="F20" i="13" s="1"/>
  <c r="E45" i="10" l="1"/>
  <c r="D45" i="10"/>
  <c r="C45" i="10"/>
  <c r="K51" i="9" l="1"/>
  <c r="K48" i="9"/>
  <c r="J37" i="9"/>
  <c r="G36" i="9" s="1"/>
  <c r="K28" i="9"/>
  <c r="K27" i="9"/>
  <c r="K26" i="9"/>
  <c r="K25" i="9"/>
  <c r="K24" i="9"/>
  <c r="K23" i="9"/>
  <c r="K22" i="9"/>
  <c r="F25" i="8" l="1"/>
  <c r="E25" i="8"/>
  <c r="F20" i="8"/>
  <c r="E20" i="8"/>
  <c r="F8" i="7" l="1"/>
  <c r="E8" i="7"/>
  <c r="F7" i="7"/>
  <c r="E7" i="7"/>
  <c r="F6" i="7"/>
  <c r="E6" i="7"/>
  <c r="E12" i="5" l="1"/>
  <c r="D12" i="5"/>
  <c r="C12" i="5"/>
  <c r="D198" i="4" l="1"/>
  <c r="E180" i="4"/>
  <c r="D180" i="4"/>
  <c r="C180" i="4"/>
  <c r="E172" i="4"/>
  <c r="C172" i="4"/>
</calcChain>
</file>

<file path=xl/sharedStrings.xml><?xml version="1.0" encoding="utf-8"?>
<sst xmlns="http://schemas.openxmlformats.org/spreadsheetml/2006/main" count="1938" uniqueCount="1094">
  <si>
    <t>A.  General Information</t>
  </si>
  <si>
    <t>A0</t>
  </si>
  <si>
    <t>Respondent Information (Not for Publication)</t>
  </si>
  <si>
    <t>Name:</t>
  </si>
  <si>
    <t>Title:</t>
  </si>
  <si>
    <t>Office:</t>
  </si>
  <si>
    <t>Mailing Address:</t>
  </si>
  <si>
    <t>City/State/Zip/Country:</t>
  </si>
  <si>
    <t>Phone:</t>
  </si>
  <si>
    <t>Fax:</t>
  </si>
  <si>
    <t>E-mail Address:</t>
  </si>
  <si>
    <t>Are your responses to the CDS posted for reference on your institution's Web site?</t>
  </si>
  <si>
    <t>Yes</t>
  </si>
  <si>
    <t>No</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</si>
  <si>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</si>
  <si>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</si>
  <si>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</si>
  <si>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</si>
  <si>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</si>
  <si>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</si>
  <si>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Street Address (if different):</t>
  </si>
  <si>
    <t>Main Phone Number:</t>
  </si>
  <si>
    <t>WWW Home Page Address:</t>
  </si>
  <si>
    <t>Admissions Phone Number:</t>
  </si>
  <si>
    <t>Admissions Toll-Free Phone Number:</t>
  </si>
  <si>
    <t>Admissions Office Mailing Address:</t>
  </si>
  <si>
    <t>Admissions Fax Number:</t>
  </si>
  <si>
    <t>Admissions E-mail Address:</t>
  </si>
  <si>
    <t xml:space="preserve">If you have a mailing address other than the above to which applications should be sent, please provide: </t>
  </si>
  <si>
    <t>A2</t>
  </si>
  <si>
    <r>
      <t xml:space="preserve">Source of institutional control </t>
    </r>
    <r>
      <rPr>
        <sz val="10"/>
        <rFont val="Arial"/>
        <family val="2"/>
      </rPr>
      <t>(Check only one)</t>
    </r>
    <r>
      <rPr>
        <b/>
        <sz val="10"/>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</si>
  <si>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</si>
  <si>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</si>
  <si>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</si>
  <si>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</si>
  <si>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</si>
  <si>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</si>
  <si>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</si>
  <si>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</si>
  <si>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</si>
  <si>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</si>
  <si>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</si>
  <si>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</si>
  <si>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</si>
  <si>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</si>
  <si>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</si>
  <si>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</si>
  <si>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</si>
  <si>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</si>
  <si>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</si>
  <si>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</si>
  <si>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</si>
  <si>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</si>
  <si>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</si>
  <si>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</si>
  <si>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</si>
  <si>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</si>
  <si>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</si>
  <si>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</si>
  <si>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</si>
  <si>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</si>
  <si>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</si>
  <si>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Brian Cordeau</t>
  </si>
  <si>
    <t>Director of Reporting</t>
  </si>
  <si>
    <t>Office of Institutional Research</t>
  </si>
  <si>
    <t>One UTSA Circle</t>
  </si>
  <si>
    <t>San Antonio, TX, 78249</t>
  </si>
  <si>
    <t>(210) 458-4706</t>
  </si>
  <si>
    <t>(210) 458-4708</t>
  </si>
  <si>
    <t>institutional.research@utsa.edu</t>
  </si>
  <si>
    <t>X</t>
  </si>
  <si>
    <t>The University of Texas at San Antonio</t>
  </si>
  <si>
    <t>San Antonio, TX 78249</t>
  </si>
  <si>
    <t>(210) 458-4011</t>
  </si>
  <si>
    <t>http://www.utsa.edu</t>
  </si>
  <si>
    <t>(210) 458-8000</t>
  </si>
  <si>
    <t>(800) 669-0919</t>
  </si>
  <si>
    <t>(210) 458-7857</t>
  </si>
  <si>
    <t xml:space="preserve">prospects@utsa.edu </t>
  </si>
  <si>
    <t>If there is a separate URL for your school’s online application, please specify:</t>
  </si>
  <si>
    <t>http://www.utsa.edu/ir/</t>
  </si>
  <si>
    <t>Men</t>
  </si>
  <si>
    <t>Women</t>
  </si>
  <si>
    <t>Undergraduates</t>
  </si>
  <si>
    <t>C. FIRST-TIME, FIRST-YEAR (FRESHMAN) ADMISSION</t>
  </si>
  <si>
    <t>Applications</t>
  </si>
  <si>
    <t>C1</t>
  </si>
  <si>
    <t>First-time, first-year, (freshmen) students: Provide the number of degree-seeking, first-time, first-year students who applied, were admitted, and enrolled (full- or part-time) in Fall 2016.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</si>
  <si>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Total first-time, first-year (freshman) men who applied</t>
  </si>
  <si>
    <t>Total first-time, first-year (freshman) women who applied</t>
  </si>
  <si>
    <t>Total first-time, first-year (freshman) men who were admitted</t>
  </si>
  <si>
    <t>Total first-time, first-year (freshman) women who were admitted</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</si>
  <si>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</si>
  <si>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</si>
  <si>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</si>
  <si>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</si>
  <si>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C2</t>
  </si>
  <si>
    <t>Freshman wait-listed students (students who met admission requirements but whose final admission was contingent on space availability)</t>
  </si>
  <si>
    <t>Do you have a policy of placing students on a waiting list?</t>
  </si>
  <si>
    <t>If yes, please answer the questions below for Fall 2016 admissions:</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</si>
  <si>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</si>
  <si>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</si>
  <si>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</si>
  <si>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</si>
  <si>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</si>
  <si>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</si>
  <si>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Admission Requirements</t>
  </si>
  <si>
    <t>C3</t>
  </si>
  <si>
    <t>High school completion requirement</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</si>
  <si>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</si>
  <si>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</si>
  <si>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</si>
  <si>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</si>
  <si>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</si>
  <si>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</si>
  <si>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</si>
  <si>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</si>
  <si>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</si>
  <si>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t>Distribution of high school units required and/or recommended.</t>
    </r>
    <r>
      <rPr>
        <sz val="10"/>
        <color theme="1"/>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</si>
  <si>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</si>
  <si>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</si>
  <si>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</si>
  <si>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</si>
  <si>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</si>
  <si>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</si>
  <si>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</si>
  <si>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</si>
  <si>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</si>
  <si>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</si>
  <si>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</si>
  <si>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</si>
  <si>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</si>
  <si>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t>Other (specify)</t>
  </si>
  <si>
    <t>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</si>
  <si>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</si>
  <si>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</si>
  <si>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</si>
  <si>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</si>
  <si>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 xml:space="preserve">    selective admission for out-of-state students</t>
  </si>
  <si>
    <t xml:space="preserve">    selective admission to some programs</t>
  </si>
  <si>
    <t xml:space="preserve">other (explain) : </t>
  </si>
  <si>
    <t>C7</t>
  </si>
  <si>
    <t>Relative importance of each of the following academic and nonacademic factors in first-time, first-year, degree-seeking (freshman) admission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</si>
  <si>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</si>
  <si>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</si>
  <si>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</si>
  <si>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</si>
  <si>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</si>
  <si>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</si>
  <si>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</si>
  <si>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</si>
  <si>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</si>
  <si>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</si>
  <si>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</si>
  <si>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</si>
  <si>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</si>
  <si>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</si>
  <si>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</si>
  <si>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</si>
  <si>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</si>
  <si>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</si>
  <si>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</si>
  <si>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</si>
  <si>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</si>
  <si>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</si>
  <si>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</si>
  <si>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</si>
  <si>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</si>
  <si>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SAT and ACT Policies</t>
  </si>
  <si>
    <t>C8</t>
  </si>
  <si>
    <t xml:space="preserve">Entrance exams </t>
  </si>
  <si>
    <t>C8A</t>
  </si>
  <si>
    <t xml:space="preserve">Does your institution make use of SAT, ACT, or SAT Subject Test scores in admission decisions for first-time, first-year, degree-seeking applicants?   </t>
  </si>
  <si>
    <t>If yes, place check marks in the appropriate boxes below to reflect your institution’s policies for use in admission for Fall 2017.</t>
  </si>
  <si>
    <t>ADMISSION</t>
  </si>
  <si>
    <t>Require for Some</t>
  </si>
  <si>
    <t>Consider if Submitted</t>
  </si>
  <si>
    <t>Not Used</t>
  </si>
  <si>
    <t>SAT or ACT</t>
  </si>
  <si>
    <t>ACT only</t>
  </si>
  <si>
    <t>SAT only</t>
  </si>
  <si>
    <t>SAT and SAT Subject Tests or ACT</t>
  </si>
  <si>
    <t>SAT Subject Tests only</t>
  </si>
  <si>
    <t>C8B</t>
  </si>
  <si>
    <t>If your institution will make use of the ACT in admission decisions for first-time, first-year, degree-seeking applicants for Fall 2017, please indicate which ONE of the following applies: (regardless of whether the writing score will be used in the admissions process):</t>
  </si>
  <si>
    <t>ACT with writing required</t>
  </si>
  <si>
    <t>ACT with writing recommended</t>
  </si>
  <si>
    <t>ACT with or without writing accepted</t>
  </si>
  <si>
    <t>ng</t>
  </si>
  <si>
    <t xml:space="preserve">If your institution will make use of the SAT in admission decisions for first-time, first-year, degree-seeking applicants </t>
  </si>
  <si>
    <t>for Fall 2017 please indicate which ONE of the following applies (regardless of whether the Essay score will be used</t>
  </si>
  <si>
    <t>in the admissions process:</t>
  </si>
  <si>
    <t>SAT with Essay component required</t>
  </si>
  <si>
    <t>SAT with Essay component recommended</t>
  </si>
  <si>
    <t>SAT with or without Essay component accepted</t>
  </si>
  <si>
    <t>C8C</t>
  </si>
  <si>
    <t xml:space="preserve"> Please indicate how your institution will use the SAT or ACT writing component; check all that apply:</t>
  </si>
  <si>
    <t>SAT essay</t>
  </si>
  <si>
    <t>ACT essay</t>
  </si>
  <si>
    <t>For admission</t>
  </si>
  <si>
    <t>For placement</t>
  </si>
  <si>
    <t>For advising</t>
  </si>
  <si>
    <t>In place of an application essay</t>
  </si>
  <si>
    <t>As a validity check on the application essay</t>
  </si>
  <si>
    <t>No college policy as of now</t>
  </si>
  <si>
    <t>Not using essay component</t>
  </si>
  <si>
    <t>C8D</t>
  </si>
  <si>
    <r>
      <t>In addition</t>
    </r>
    <r>
      <rPr>
        <sz val="10"/>
        <color theme="1"/>
        <rFont val="Arial"/>
        <family val="2"/>
      </rPr>
      <t>, does your institution use applicants' test scores for academic advising?</t>
    </r>
  </si>
  <si>
    <t>C8E</t>
  </si>
  <si>
    <t>Latest date by which SAT or ACT scores must be received for fall-term admission</t>
  </si>
  <si>
    <t>Latest date by which SAT Subject Test scores must be received for fall-term admission</t>
  </si>
  <si>
    <t>N/A</t>
  </si>
  <si>
    <t>C8F</t>
  </si>
  <si>
    <t xml:space="preserve">If necessary, use this space to clarify your test policies (e.g., if tests are recommended for some students, or if tests are not required of some students):  </t>
  </si>
  <si>
    <t>C8G</t>
  </si>
  <si>
    <t>Please indicate which tests your institution uses for placement (e.g., state tests):</t>
  </si>
  <si>
    <t>SAT</t>
  </si>
  <si>
    <t>ACT</t>
  </si>
  <si>
    <t>SAT Subject Tests</t>
  </si>
  <si>
    <t>AP</t>
  </si>
  <si>
    <t>CLEP</t>
  </si>
  <si>
    <t>Institutional Exam</t>
  </si>
  <si>
    <t>State Exam (specify):</t>
  </si>
  <si>
    <t xml:space="preserve">X: Texas Success Initiative Exam </t>
  </si>
  <si>
    <t>Freshman Profile</t>
  </si>
  <si>
    <t>Provide percentages for ALL enrolled, degree-seeking, full-time and part-time, first-time, first-year (freshman) students enrolled in Fall 2016, including students who began studies during summer, international students/nonresident aliens, and students admitted under special arrangements.</t>
  </si>
  <si>
    <t>C9</t>
  </si>
  <si>
    <t>Percent and number of first-time, first-year (freshman) students enrolled in Fall 2016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</si>
  <si>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Percent submitting SAT scores</t>
  </si>
  <si>
    <t>Number submitting SAT scores</t>
  </si>
  <si>
    <t>Percent submitting ACT scores</t>
  </si>
  <si>
    <t>Number submitting ACT scores</t>
  </si>
  <si>
    <t>25th Percentile</t>
  </si>
  <si>
    <t>75th Percentile</t>
  </si>
  <si>
    <t>SAT Critical Reading</t>
  </si>
  <si>
    <t>SAT Math</t>
  </si>
  <si>
    <t>SAT Writing</t>
  </si>
  <si>
    <t>SAT Essay</t>
  </si>
  <si>
    <t>ACT Composite</t>
  </si>
  <si>
    <t>ACT Math</t>
  </si>
  <si>
    <t>ACT English</t>
  </si>
  <si>
    <t>ACT Writing</t>
  </si>
  <si>
    <t>Percent of first-time, first-year (freshman) students with scores in each range:</t>
  </si>
  <si>
    <t>700-800</t>
  </si>
  <si>
    <t>600-699</t>
  </si>
  <si>
    <t>500-599</t>
  </si>
  <si>
    <t>400-499</t>
  </si>
  <si>
    <t>300-399</t>
  </si>
  <si>
    <t>200-299</t>
  </si>
  <si>
    <t>Totals should = 100%</t>
  </si>
  <si>
    <t>30-36</t>
  </si>
  <si>
    <t>24-29</t>
  </si>
  <si>
    <t>18-23</t>
  </si>
  <si>
    <t>12-17</t>
  </si>
  <si>
    <t>6-11</t>
  </si>
  <si>
    <t>Below 6</t>
  </si>
  <si>
    <t>C10</t>
  </si>
  <si>
    <t>Percent of all degree-seeking, first-time, first-year (freshman) students who had high school class rank within each of the following ranges (report information for those students from whom you collected high school rank information).</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</si>
  <si>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</si>
  <si>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</si>
  <si>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</si>
  <si>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</si>
  <si>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</si>
  <si>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</si>
  <si>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</si>
  <si>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Percent of total first-time, first-year (freshmen) students who submitted high school class rank:</t>
  </si>
  <si>
    <t>C11</t>
  </si>
  <si>
    <t>Percentage of all enrolled, degree-seeking, first-time, first-year (freshman) students who had high school grade-point averages within each of the following ranges (using 4.0 scale).  Report information only for those students from whom you collected high school GPA.</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</si>
  <si>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</si>
  <si>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</si>
  <si>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</si>
  <si>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</si>
  <si>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</si>
  <si>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</si>
  <si>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</si>
  <si>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</si>
  <si>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</si>
  <si>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 xml:space="preserve">Average high school GPA of all degree-seeking, first-time, first-year (freshman) students who submitted GPA:  </t>
  </si>
  <si>
    <t xml:space="preserve">Percent of total first-time, first-year (freshman) students who submitted high school GPA:  </t>
  </si>
  <si>
    <t>Admission Policies</t>
  </si>
  <si>
    <t>C13</t>
  </si>
  <si>
    <t>Application Fee</t>
  </si>
  <si>
    <t>Does your institution have an application fee?</t>
  </si>
  <si>
    <t>Amount of application fee:</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</si>
  <si>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</si>
  <si>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</si>
  <si>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</si>
  <si>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</si>
  <si>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</si>
  <si>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</si>
  <si>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</si>
  <si>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</si>
  <si>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</si>
  <si>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 xml:space="preserve">Application closing date (fall):  </t>
  </si>
  <si>
    <t>June 1st</t>
  </si>
  <si>
    <t xml:space="preserve">Priority date:  </t>
  </si>
  <si>
    <t>March 1st</t>
  </si>
  <si>
    <t>C15</t>
  </si>
  <si>
    <t>Are first-time, first-year students accepted for terms other than the fall?</t>
  </si>
  <si>
    <t>C16</t>
  </si>
  <si>
    <r>
      <t xml:space="preserve">Notification to applicants of admission decision sent </t>
    </r>
    <r>
      <rPr>
        <i/>
        <sz val="10"/>
        <color theme="1"/>
        <rFont val="Arial"/>
        <family val="2"/>
      </rPr>
      <t>(fill in one only)</t>
    </r>
  </si>
  <si>
    <t xml:space="preserve">On a rolling basis beginning (date):  </t>
  </si>
  <si>
    <t xml:space="preserve">By (date):  </t>
  </si>
  <si>
    <t xml:space="preserve">Other:  </t>
  </si>
  <si>
    <t>C17</t>
  </si>
  <si>
    <r>
      <t xml:space="preserve">Reply policy for admitted applicants </t>
    </r>
    <r>
      <rPr>
        <i/>
        <sz val="10"/>
        <color theme="1"/>
        <rFont val="Arial"/>
        <family val="2"/>
      </rPr>
      <t>(fill in one only)</t>
    </r>
  </si>
  <si>
    <t xml:space="preserve">Must reply by (date):  </t>
  </si>
  <si>
    <t xml:space="preserve">No set date:  </t>
  </si>
  <si>
    <t>Must reply by May 1 or within _____ weeks if notified thereafter</t>
  </si>
  <si>
    <t xml:space="preserve">Deadline for housing deposit (MM/DD): </t>
  </si>
  <si>
    <t xml:space="preserve">Amount of housing deposit: </t>
  </si>
  <si>
    <t>Refundable if student does not enroll?</t>
  </si>
  <si>
    <t xml:space="preserve">     Yes, in full</t>
  </si>
  <si>
    <t xml:space="preserve">     Yes, in part</t>
  </si>
  <si>
    <t xml:space="preserve">     No</t>
  </si>
  <si>
    <t>C18</t>
  </si>
  <si>
    <t>Deferred admission</t>
  </si>
  <si>
    <t>Does your institution allow students to postpone enrollment after admission?</t>
  </si>
  <si>
    <t>If yes, maximum period of postponement:</t>
  </si>
  <si>
    <t>C19</t>
  </si>
  <si>
    <t>Early admission of high school students</t>
  </si>
  <si>
    <t>Does your institution allow high school students to enroll as full-time, first-time, first-year (freshman) students one year or more before high school graduation?</t>
  </si>
  <si>
    <t>C20</t>
  </si>
  <si>
    <t>Common Application</t>
  </si>
  <si>
    <t>Question removed from CDS.</t>
  </si>
  <si>
    <t>(Initiated during 2006-2007 cycle)</t>
  </si>
  <si>
    <t>Early Decision and Early Action Plans</t>
  </si>
  <si>
    <t>C21</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</si>
  <si>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</si>
  <si>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</si>
  <si>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</si>
  <si>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</si>
  <si>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</si>
  <si>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</si>
  <si>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</si>
  <si>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For the Fall 2016 entering class:</t>
  </si>
  <si>
    <t>Number of early decision applications received by your institution</t>
  </si>
  <si>
    <t>Number of applicants admitted under early decision plan</t>
  </si>
  <si>
    <t xml:space="preserve">Please provide significant details about your early decision plan:  </t>
  </si>
  <si>
    <t>C22</t>
  </si>
  <si>
    <t>Early action</t>
  </si>
  <si>
    <t xml:space="preserve">Do you have a nonbinding early action plan whereby students are notified of an admission decision well in advance of the regular notification date but do not have to commit to attending your college? </t>
  </si>
  <si>
    <t>Early action closing date</t>
  </si>
  <si>
    <t>Early action notification date</t>
  </si>
  <si>
    <t>Is your early action plan a “restrictive” plan under which you limit students from applying to other early plans?</t>
  </si>
  <si>
    <t>D. TRANSFER ADMISSION</t>
  </si>
  <si>
    <t>Fall Applicants</t>
  </si>
  <si>
    <t>D1</t>
  </si>
  <si>
    <t>Does your institution enroll transfer students?  (If no, please skip to Section E)</t>
  </si>
  <si>
    <t xml:space="preserve">If yes, may transfer students earn advanced standing credit by transferring credits earned from course work completed at other colleges/universities?  </t>
  </si>
  <si>
    <t>D2</t>
  </si>
  <si>
    <t>Provide the number of students who applied, were admitted, and enrolled as degree-seeking transfer students in Fall 2016.</t>
  </si>
  <si>
    <t>Applicants</t>
  </si>
  <si>
    <t>Admitted Applicants</t>
  </si>
  <si>
    <t>Enrolled Applicants</t>
  </si>
  <si>
    <t>Total</t>
  </si>
  <si>
    <t>Application for Admission</t>
  </si>
  <si>
    <t>D3</t>
  </si>
  <si>
    <t>Indicate terms for which transfers may enroll:</t>
  </si>
  <si>
    <t>Fall</t>
  </si>
  <si>
    <t>x</t>
  </si>
  <si>
    <t>Winter</t>
  </si>
  <si>
    <t>Spring</t>
  </si>
  <si>
    <t>Summer</t>
  </si>
  <si>
    <t>D4</t>
  </si>
  <si>
    <t>Must a transfer applicant have a minimum number of credits completed or else must apply as an entering freshman?</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</si>
  <si>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</si>
  <si>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</si>
  <si>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</si>
  <si>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</si>
  <si>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</si>
  <si>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</si>
  <si>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</si>
  <si>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</si>
  <si>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</si>
  <si>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</si>
  <si>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</si>
  <si>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</si>
  <si>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</si>
  <si>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</si>
  <si>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</si>
  <si>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If a minimum college grade point average is required of transfer applicants, specify (on a 4.0 scale):</t>
  </si>
  <si>
    <t>D8</t>
  </si>
  <si>
    <t>List any other application requirements specific to transfer applicants: Transfer with 30+ hours - 2.25 GPA (4.0 scale) with 30+ transferrable credits of college coursework(dual credit not included). Must be in good academic and social standing at the previously attended college or university. Transfer with 12 to 29 hours - 2.75 GPA (4.0 scale)  OR meet guaranteed freshman admission requirements and have a 2.25 GPA (4.0 scale). Dual credit not included.  Transfer with &lt; 12 hours - Meet guaranteed freshman admission requirements (dual credit not included) and have a 2.25 GPA (4.0 scale)</t>
  </si>
  <si>
    <t>D9</t>
  </si>
  <si>
    <t>List application priority, closing, notification, and candidate reply dates for transfer students. If applications are reviewed on a continuous or rolling basis, place a check mark in the “Rolling admission” column.</t>
  </si>
  <si>
    <t>Priority Date</t>
  </si>
  <si>
    <t>Closing Date</t>
  </si>
  <si>
    <t>Notification Date</t>
  </si>
  <si>
    <t>Reply Date</t>
  </si>
  <si>
    <t>Rolling Admission</t>
  </si>
  <si>
    <t>D10</t>
  </si>
  <si>
    <t>Does an open admission policy, if reported, apply to transfer students?</t>
  </si>
  <si>
    <t>D11</t>
  </si>
  <si>
    <t>Describe additional requirements for transfer admission, if applicable:  Must be eligible to return to most recent institution</t>
  </si>
  <si>
    <t>Transfer Credit Policies</t>
  </si>
  <si>
    <t>D12</t>
  </si>
  <si>
    <t xml:space="preserve">Report the lowest grade earned for any course that may be transferred for credit:  </t>
  </si>
  <si>
    <t>D</t>
  </si>
  <si>
    <t>D13</t>
  </si>
  <si>
    <t>Number</t>
  </si>
  <si>
    <t>Unit Type</t>
  </si>
  <si>
    <t xml:space="preserve">Maximum number of credits or courses that may be transferred from a two-year institution: </t>
  </si>
  <si>
    <t>SCH</t>
  </si>
  <si>
    <t>D14</t>
  </si>
  <si>
    <t xml:space="preserve">Maximum number of credits or courses that may be transferred from a four-year institution:  </t>
  </si>
  <si>
    <t>D15</t>
  </si>
  <si>
    <t>Minimum number of credits that transfers must complete at your institution to earn an associate degree:</t>
  </si>
  <si>
    <t>D16</t>
  </si>
  <si>
    <t xml:space="preserve">Minimum number of credits that transfers must complete at your institution to earn a bachelor’s degree:  </t>
  </si>
  <si>
    <t>D17</t>
  </si>
  <si>
    <t>Describe other transfer credit policies: Credits for developmental education, orientation, life experience, mathematics below the college algebra level or vocational-technical courses are not acceptable  for transfer credit. Where vocational-technical courses support a student's degree program, the student may make a written request to the Dean of the college to approve those courses as free elective credit. No transfer credit is granted for the GED test. Vocational-Technical credits earned as part of an Associate of Applied Science degree from a regionally accredited school are accepted only for the Bachelor of Applied Arts and Sciences degree program</t>
  </si>
  <si>
    <t>E. ACADEMIC OFFERINGS AND POLICIES</t>
  </si>
  <si>
    <t>E1</t>
  </si>
  <si>
    <r>
      <t xml:space="preserve">Special study options: </t>
    </r>
    <r>
      <rPr>
        <sz val="10"/>
        <rFont val="Arial"/>
        <family val="2"/>
      </rPr>
      <t>Identify those programs available at your institution. Refer to the glossary for definitions.</t>
    </r>
  </si>
  <si>
    <t>Accelerated program</t>
  </si>
  <si>
    <t>Cooperative education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</si>
  <si>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</si>
  <si>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</si>
  <si>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</si>
  <si>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</si>
  <si>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</si>
  <si>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</si>
  <si>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</si>
  <si>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</si>
  <si>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</si>
  <si>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</si>
  <si>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</si>
  <si>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</si>
  <si>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</si>
  <si>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</si>
  <si>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</si>
  <si>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</si>
  <si>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E2</t>
  </si>
  <si>
    <t>This question has been removed from the Common Data Set.</t>
  </si>
  <si>
    <t>E3</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</si>
  <si>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</si>
  <si>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</si>
  <si>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</si>
  <si>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</si>
  <si>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</si>
  <si>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</si>
  <si>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</si>
  <si>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</si>
  <si>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</si>
  <si>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Other (describe): Students complete 3 semester credit hours from the first year experience course.</t>
  </si>
  <si>
    <r>
      <t xml:space="preserve">Library Collections: </t>
    </r>
    <r>
      <rPr>
        <b/>
        <sz val="10"/>
        <rFont val="Arial"/>
        <family val="2"/>
      </rPr>
      <t>The CDS Publishers will collect library data again when a new Academic Libraries Survey is in place.</t>
    </r>
  </si>
  <si>
    <t>F. STUDENT LIFE</t>
  </si>
  <si>
    <t>F1</t>
  </si>
  <si>
    <t>Percentages of first-time, first-year (freshman) degree-seeking students and degree-seeking undergraduates enrolled in Fall 2016 who fit the following categories:</t>
  </si>
  <si>
    <t xml:space="preserve">First-time, first-year (freshman) students </t>
  </si>
  <si>
    <t>Percent who are from out of state (exclude international/nonresident aliens from the numerator and denominator)</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</si>
  <si>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</si>
  <si>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</si>
  <si>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</si>
  <si>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</si>
  <si>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</si>
  <si>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</si>
  <si>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</si>
  <si>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</si>
  <si>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t xml:space="preserve">Activities offered </t>
    </r>
    <r>
      <rPr>
        <sz val="10"/>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</si>
  <si>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</si>
  <si>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</si>
  <si>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</si>
  <si>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</si>
  <si>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</si>
  <si>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</si>
  <si>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</si>
  <si>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</si>
  <si>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</si>
  <si>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</si>
  <si>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</si>
  <si>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</si>
  <si>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</si>
  <si>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</si>
  <si>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</si>
  <si>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</si>
  <si>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</si>
  <si>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</si>
  <si>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</si>
  <si>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</si>
  <si>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</si>
  <si>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</si>
  <si>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t xml:space="preserve">ROTC </t>
    </r>
    <r>
      <rPr>
        <sz val="10"/>
        <rFont val="Arial"/>
        <family val="2"/>
      </rPr>
      <t>(program offered in cooperation with Reserve Officers' Training Corps)</t>
    </r>
  </si>
  <si>
    <t>On Campus</t>
  </si>
  <si>
    <t xml:space="preserve">At Cooperating Institution </t>
  </si>
  <si>
    <t>Name of Cooperating Institution</t>
  </si>
  <si>
    <t>Army ROTC is offered:</t>
  </si>
  <si>
    <t>Naval ROTC is offered:</t>
  </si>
  <si>
    <t>Air Force ROTC is offered:</t>
  </si>
  <si>
    <t>F4</t>
  </si>
  <si>
    <r>
      <t>Housing:</t>
    </r>
    <r>
      <rPr>
        <sz val="10"/>
        <rFont val="Arial"/>
        <family val="2"/>
      </rPr>
      <t xml:space="preserve"> Check all types of college-owned, -operated, or -affiliated housing available for undergraduates at your institution.</t>
    </r>
  </si>
  <si>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</si>
  <si>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</si>
  <si>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</si>
  <si>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</si>
  <si>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</si>
  <si>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</si>
  <si>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</si>
  <si>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</si>
  <si>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</si>
  <si>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</si>
  <si>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</si>
  <si>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Other housing options (specify):</t>
  </si>
  <si>
    <t>ADA rooms and strobe lights</t>
  </si>
  <si>
    <t>H. FINANCIAL AID</t>
  </si>
  <si>
    <t>Aid Awarded to Enrolled Undergraduates</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</si>
  <si>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2015-2016 academic year (see the next item below), use the 2015-2016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</si>
  <si>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H1</t>
  </si>
  <si>
    <t>2016-2017 estimated</t>
  </si>
  <si>
    <t>2015-2016
final</t>
  </si>
  <si>
    <t>Indicate the academic year for which data are reported for items H1, H2, H2A, and H6 below:</t>
  </si>
  <si>
    <t>H3</t>
  </si>
  <si>
    <t>Which needs-analysis methodology does your institution use in awarding institutional aid?</t>
  </si>
  <si>
    <t>Federal methodology (FM)</t>
  </si>
  <si>
    <t>Institutional methodology (IM)</t>
  </si>
  <si>
    <t>Both FM and IM</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</si>
  <si>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</si>
  <si>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</si>
  <si>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Scholarships/Grants</t>
  </si>
  <si>
    <t>Federal</t>
  </si>
  <si>
    <t>State (i.e., all states, not only the state in which your institution is located)</t>
  </si>
  <si>
    <t>Institutional: Endowed scholarships, annual gifts and tuition funded grants, awarded by the college, excluding athletic aid and tuition waivers (which are reported below).</t>
  </si>
  <si>
    <t>Scholarships/grants from external sources (e.g., Kiwanis, National Merit) not awarded by the college</t>
  </si>
  <si>
    <t>Total Scholarships/Grants</t>
  </si>
  <si>
    <t>Self-Help</t>
  </si>
  <si>
    <t>Student loans from all sources (excluding parent loans)</t>
  </si>
  <si>
    <t>Federal Work-Study</t>
  </si>
  <si>
    <t>State and other (e.g., institutional) work-study/employment (Note: Excludes Federal Work-Study captured above.)</t>
  </si>
  <si>
    <t>Total Self-Help</t>
  </si>
  <si>
    <t>Other</t>
  </si>
  <si>
    <t>Parent Loans</t>
  </si>
  <si>
    <t>Tuition Waivers
Reporting is optional. Report tuition waivers in this row if you choose to report them. Do not report tuition waivers elsewhere.</t>
  </si>
  <si>
    <t>Athletic Awards</t>
  </si>
  <si>
    <t>H2</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</si>
  <si>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</si>
  <si>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First-time
Full-time
Freshmen</t>
  </si>
  <si>
    <t>Full-time
Undergraduate
(Incl. Fresh.)</t>
  </si>
  <si>
    <t>Less Than
Full-time
Undergraduate</t>
  </si>
  <si>
    <t>a)</t>
  </si>
  <si>
    <t>Number of degree-seeking undergraduate students (CDS Item B1 if reporting on Fall 2016 cohort)</t>
  </si>
  <si>
    <t>b)</t>
  </si>
  <si>
    <r>
      <t xml:space="preserve">Number of students in line </t>
    </r>
    <r>
      <rPr>
        <b/>
        <sz val="9"/>
        <rFont val="Arial"/>
        <family val="2"/>
      </rPr>
      <t>a</t>
    </r>
    <r>
      <rPr>
        <sz val="9"/>
        <rFont val="Arial"/>
        <family val="2"/>
      </rPr>
      <t xml:space="preserve"> who applied for need-based financial aid</t>
    </r>
  </si>
  <si>
    <t>c)</t>
  </si>
  <si>
    <r>
      <t xml:space="preserve">Number of students in line </t>
    </r>
    <r>
      <rPr>
        <b/>
        <sz val="9"/>
        <rFont val="Arial"/>
        <family val="2"/>
      </rPr>
      <t>b</t>
    </r>
    <r>
      <rPr>
        <sz val="9"/>
        <rFont val="Arial"/>
        <family val="2"/>
      </rPr>
      <t xml:space="preserve"> who were determined to have financial need</t>
    </r>
  </si>
  <si>
    <t>d)</t>
  </si>
  <si>
    <r>
      <t xml:space="preserve">Number of students in line </t>
    </r>
    <r>
      <rPr>
        <b/>
        <sz val="9"/>
        <rFont val="Arial"/>
        <family val="2"/>
      </rPr>
      <t>c</t>
    </r>
    <r>
      <rPr>
        <sz val="9"/>
        <rFont val="Arial"/>
        <family val="2"/>
      </rPr>
      <t xml:space="preserve"> who were awarded any financial aid</t>
    </r>
  </si>
  <si>
    <t>e)</t>
  </si>
  <si>
    <r>
      <t xml:space="preserve">Number of students in line </t>
    </r>
    <r>
      <rPr>
        <b/>
        <sz val="9"/>
        <rFont val="Arial"/>
        <family val="2"/>
      </rPr>
      <t>d</t>
    </r>
    <r>
      <rPr>
        <sz val="9"/>
        <rFont val="Arial"/>
        <family val="2"/>
      </rPr>
      <t xml:space="preserve"> who were awarded any need-based scholarship or grant aid</t>
    </r>
  </si>
  <si>
    <t>f)</t>
  </si>
  <si>
    <r>
      <t xml:space="preserve">Number of students in line </t>
    </r>
    <r>
      <rPr>
        <b/>
        <sz val="9"/>
        <rFont val="Arial"/>
        <family val="2"/>
      </rPr>
      <t>d</t>
    </r>
    <r>
      <rPr>
        <sz val="9"/>
        <rFont val="Arial"/>
        <family val="2"/>
      </rPr>
      <t xml:space="preserve"> who were awarded any need-based self-help aid</t>
    </r>
  </si>
  <si>
    <t>g)</t>
  </si>
  <si>
    <r>
      <t xml:space="preserve">Number of students in line </t>
    </r>
    <r>
      <rPr>
        <b/>
        <sz val="9"/>
        <rFont val="Arial"/>
        <family val="2"/>
      </rPr>
      <t>d</t>
    </r>
    <r>
      <rPr>
        <sz val="9"/>
        <rFont val="Arial"/>
        <family val="2"/>
      </rPr>
      <t xml:space="preserve"> who were awarded any non-need-based scholarship or grant aid</t>
    </r>
  </si>
  <si>
    <t>h)</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</si>
  <si>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</si>
  <si>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i)</t>
  </si>
  <si>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</si>
  <si>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t>j)</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</si>
  <si>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</si>
  <si>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t>k)</t>
  </si>
  <si>
    <r>
      <t>Average need-based scholarship and grant award of those in line</t>
    </r>
    <r>
      <rPr>
        <b/>
        <sz val="9"/>
        <rFont val="Arial"/>
        <family val="2"/>
      </rPr>
      <t xml:space="preserve"> e</t>
    </r>
  </si>
  <si>
    <t>l)</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</si>
  <si>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</si>
  <si>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m)</t>
  </si>
  <si>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</si>
  <si>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t>H2A</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</si>
  <si>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</si>
  <si>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Full-time
Undergrad
(Incl. Fresh.)</t>
  </si>
  <si>
    <t>Less Than
Full-time
Undergrad</t>
  </si>
  <si>
    <t>n)</t>
  </si>
  <si>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</si>
  <si>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o)</t>
  </si>
  <si>
    <r>
      <t xml:space="preserve">Average dollar amount of institutional non-need-based scholarship and grant aid awarded to students in line </t>
    </r>
    <r>
      <rPr>
        <b/>
        <sz val="9"/>
        <rFont val="Arial"/>
        <family val="2"/>
      </rPr>
      <t>n</t>
    </r>
  </si>
  <si>
    <t>p)</t>
  </si>
  <si>
    <r>
      <t xml:space="preserve">Number of students in line </t>
    </r>
    <r>
      <rPr>
        <b/>
        <sz val="9"/>
        <rFont val="Arial"/>
        <family val="2"/>
      </rPr>
      <t>a</t>
    </r>
    <r>
      <rPr>
        <sz val="9"/>
        <rFont val="Arial"/>
        <family val="2"/>
      </rPr>
      <t xml:space="preserve"> who were awarded an institutional non-need-based athletic scholarship or grant</t>
    </r>
  </si>
  <si>
    <t>q)</t>
  </si>
  <si>
    <r>
      <t xml:space="preserve">Average dollar amount of institutional non-need-based athletic scholarships and grants awarded to students in line </t>
    </r>
    <r>
      <rPr>
        <b/>
        <sz val="9"/>
        <rFont val="Arial"/>
        <family val="2"/>
      </rPr>
      <t>p</t>
    </r>
  </si>
  <si>
    <t>Incorporated into H1 above.</t>
  </si>
  <si>
    <r>
      <t xml:space="preserve">Note: </t>
    </r>
    <r>
      <rPr>
        <sz val="10"/>
        <rFont val="Arial"/>
        <family val="2"/>
      </rPr>
      <t xml:space="preserve">These are the graduates and loan types to include and exclude in order to fill out CDS H4 and H5. </t>
    </r>
  </si>
  <si>
    <t xml:space="preserve">Include:   * 2016 undergraduate class: all students who started at your institution as first- time students and received a bachelor's degree between July 1, 2015 and June 30, 2016.
  * only loans made to students who borrowed while enrolled at your institution.
  * co-signed loans.
</t>
  </si>
  <si>
    <t>Exclude:   * students who transferred in.
  * money borrowed at other institutions.
  * parent loans</t>
  </si>
  <si>
    <t xml:space="preserve">  * students who did not graduate or who graduated with another degree or certificate (but no bachelor's degree)</t>
  </si>
  <si>
    <t>H4</t>
  </si>
  <si>
    <t>Provide the number of students in the 2016 undergraduate class who started at your institution as first-time students and received a bachelor's degree between July 1, 2015 and June 30, 2016. Exclude students who transferred into your institution</t>
  </si>
  <si>
    <t>H5</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</si>
  <si>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</si>
  <si>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</si>
  <si>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</si>
  <si>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</si>
  <si>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</si>
  <si>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</si>
  <si>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</si>
  <si>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</si>
  <si>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</si>
  <si>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student loans made by a bank or lender.</t>
  </si>
  <si>
    <r>
      <t>Aid to Undergraduate Degree-seeking Nonresident Aliens</t>
    </r>
    <r>
      <rPr>
        <sz val="10"/>
        <rFont val="Arial"/>
        <family val="2"/>
      </rPr>
      <t xml:space="preserve">  (Note: Report numbers and dollar amounts for the same academic year checked in item H1.)</t>
    </r>
  </si>
  <si>
    <t>H6</t>
  </si>
  <si>
    <t>Indicate your institution’s policy regarding institutional scholarship and grant aid for undergraduate degree-seeking nonresident aliens:</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</si>
  <si>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</si>
  <si>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</si>
  <si>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</si>
  <si>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</si>
  <si>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</si>
  <si>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 xml:space="preserve">Total dollar amount of institutional financial aid awarded to undergraduate degree-seeking nonresident aliens:  </t>
  </si>
  <si>
    <t>H7</t>
  </si>
  <si>
    <t>Check off all financial aid forms nonresident alien first-year financial aid applicants must submit:</t>
  </si>
  <si>
    <t>Institution’s own financial aid form</t>
  </si>
  <si>
    <t>CSS/Financial Aid PROFILE</t>
  </si>
  <si>
    <t>International Student’s Financial Aid Application</t>
  </si>
  <si>
    <t>International Student’s Certification of Finances</t>
  </si>
  <si>
    <t>Texas Application for State Financial Aid (TASFA)</t>
  </si>
  <si>
    <t>Process for First-Year/Freshman Students</t>
  </si>
  <si>
    <t>H8</t>
  </si>
  <si>
    <t>Check off all financial aid forms domestic first-year (freshman) financial aid applicants must submit:</t>
  </si>
  <si>
    <t>FAFSA</t>
  </si>
  <si>
    <t>Institution's own financial aid form</t>
  </si>
  <si>
    <t>State aid form</t>
  </si>
  <si>
    <t>Noncustodial PROFILE</t>
  </si>
  <si>
    <t>Business/Farm Supplement</t>
  </si>
  <si>
    <t>H9</t>
  </si>
  <si>
    <t>Indicate filing dates for first-year (freshman) students:</t>
  </si>
  <si>
    <t>Priority date for filing required financial aid forms:</t>
  </si>
  <si>
    <t>Deadline for filing required financial aid forms:</t>
  </si>
  <si>
    <t>No deadline for filing required forms (applications processed on a rolling basis):</t>
  </si>
  <si>
    <t>H10</t>
  </si>
  <si>
    <t>Indicate notification dates for first-year (freshman) students (answer a or b):</t>
  </si>
  <si>
    <t xml:space="preserve">Students notified on or about (date): </t>
  </si>
  <si>
    <t>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</si>
  <si>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</si>
  <si>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</si>
  <si>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</si>
  <si>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</si>
  <si>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</si>
  <si>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</si>
  <si>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</si>
  <si>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</si>
  <si>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</si>
  <si>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FEDERAL DIRECT STUDENT LOAN PROGRAM (DIRECT LOAN)</t>
  </si>
  <si>
    <t>Direct Subsidized Stafford Loans</t>
  </si>
  <si>
    <t>Direct Unsubsidized Stafford Loans</t>
  </si>
  <si>
    <t>Direct PLUS Loans</t>
  </si>
  <si>
    <t>Federal Perkins Loans</t>
  </si>
  <si>
    <t>Federal Nursing Loans</t>
  </si>
  <si>
    <t>State Loans</t>
  </si>
  <si>
    <t>College/university loans from institutional funds</t>
  </si>
  <si>
    <t>H13</t>
  </si>
  <si>
    <t>Scholarships and Grants</t>
  </si>
  <si>
    <t>NEED-BASED:</t>
  </si>
  <si>
    <t>Federal Pell</t>
  </si>
  <si>
    <t>SEOG</t>
  </si>
  <si>
    <t>State scholarships/grants</t>
  </si>
  <si>
    <t>Private scholarships</t>
  </si>
  <si>
    <t>College/university scholarship or grant aid from institutional funds</t>
  </si>
  <si>
    <t>United Negro College Fund</t>
  </si>
  <si>
    <t>Federal Nursing Scholarship</t>
  </si>
  <si>
    <t>H14</t>
  </si>
  <si>
    <t xml:space="preserve">Check off criteria used in awarding institutional aid. Check all that apply. </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</si>
  <si>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</si>
  <si>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</si>
  <si>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</si>
  <si>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</si>
  <si>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</si>
  <si>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</si>
  <si>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</si>
  <si>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</si>
  <si>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</si>
  <si>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</si>
  <si>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</si>
  <si>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</si>
  <si>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</si>
  <si>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</si>
  <si>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</si>
  <si>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 INSTRUCTIONAL FACULTY AND CLASS SIZE</t>
  </si>
  <si>
    <t>I1</t>
  </si>
  <si>
    <t>Please report the number of instructional faculty members in each category for Fall 2016. Include faculty who are on your institution’s payroll on the census date your institution uses for IPEDS/AAUP.</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</si>
  <si>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</si>
  <si>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</si>
  <si>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</si>
  <si>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(a) instructional faculty in preclinical and clinical medicine, faculty who are not paid (e.g., those who donate their services or are in the military), or research-only faculty, post-doctoral fellows, or pre-doctoral fellows</t>
  </si>
  <si>
    <t>Exclude</t>
  </si>
  <si>
    <t>Include only if they teach one or more non-clinical credit courses</t>
  </si>
  <si>
    <t>(b) administrative officers with titles such as dean of students, librarian, registrar, coach, and the like, even though they may devote part of their time to classroom instruction and may have faculty status</t>
  </si>
  <si>
    <t>Include if they teach one or more non-clinical credit courses</t>
  </si>
  <si>
    <t>(c) other administrators/staff who teach one or more non-clinical credit courses even though they do not have faculty status</t>
  </si>
  <si>
    <t>Include</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</si>
  <si>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</si>
  <si>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</si>
  <si>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</si>
  <si>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</si>
  <si>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</si>
  <si>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</si>
  <si>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 xml:space="preserve">Minority faculty: includes faculty who designate themselves as Black, non-Hispanic; American Indian or Alaska Native; Asian, Native Hawaiian or other Pacific Islander, or Hispanic. </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</si>
  <si>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</si>
  <si>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r>
      <t>Terminal degree:</t>
    </r>
    <r>
      <rPr>
        <sz val="9"/>
        <rFont val="Arial"/>
        <family val="2"/>
      </rPr>
      <t xml:space="preserve"> the highest degree in a field: example, M. Arch (architecture) and MFA (master of fine arts).</t>
    </r>
  </si>
  <si>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</si>
  <si>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</si>
  <si>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</si>
  <si>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</si>
  <si>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</si>
  <si>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</si>
  <si>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</si>
  <si>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</si>
  <si>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</si>
  <si>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</si>
  <si>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</si>
  <si>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</si>
  <si>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</si>
  <si>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or other terminal degree</t>
  </si>
  <si>
    <t>g</t>
  </si>
  <si>
    <t>Total number whose highest degree is a master's but not a terminal master's</t>
  </si>
  <si>
    <t>h</t>
  </si>
  <si>
    <t>Total number whose highest degree is a bachelor's</t>
  </si>
  <si>
    <t>i</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</si>
  <si>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</si>
  <si>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j</t>
  </si>
  <si>
    <t>Total number in stand-alone graduate/ professional programs in which faculty teach virtually only graduate-level students</t>
  </si>
  <si>
    <t>I2</t>
  </si>
  <si>
    <t>Student to Faculty Ratio</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</si>
  <si>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</si>
  <si>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2016 Student to Faculty ratio</t>
  </si>
  <si>
    <t>to 1</t>
  </si>
  <si>
    <t>(based on</t>
  </si>
  <si>
    <t>students</t>
  </si>
  <si>
    <t>and</t>
  </si>
  <si>
    <t>faculty).</t>
  </si>
  <si>
    <t>I3</t>
  </si>
  <si>
    <t>Undergraduate Class Size</t>
  </si>
  <si>
    <t>In the table below, please use the following definitions to report information about the size of classes and class sections offered in the Fall 2015 term.</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</si>
  <si>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</si>
  <si>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</si>
  <si>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</si>
  <si>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Number of Class Sections with Undergraduates Enrolled</t>
  </si>
  <si>
    <t>Undergraduate Class Size (provide numbers)</t>
  </si>
  <si>
    <t>CLASS SECTIONS</t>
  </si>
  <si>
    <t>2-9</t>
  </si>
  <si>
    <t>10-19</t>
  </si>
  <si>
    <t>20-29</t>
  </si>
  <si>
    <t>30-39</t>
  </si>
  <si>
    <t>40-49</t>
  </si>
  <si>
    <t>50-99</t>
  </si>
  <si>
    <t>100+</t>
  </si>
  <si>
    <t>CLASS SUB-SECTIONS</t>
  </si>
  <si>
    <t>J. DEGREES CONFERRED</t>
  </si>
  <si>
    <t>J1</t>
  </si>
  <si>
    <t>Degrees conferred between July 1, 2015 and June 30, 2016</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</si>
  <si>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</si>
  <si>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</si>
  <si>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</si>
  <si>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</si>
  <si>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CIP 2010 Categories to Include</t>
  </si>
  <si>
    <t>Agriculture</t>
  </si>
  <si>
    <t>Natural resources and conservation</t>
  </si>
  <si>
    <t>Architecture</t>
  </si>
  <si>
    <t>Area, ethnic, and gender studies</t>
  </si>
  <si>
    <t>Communication/journalism</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</si>
  <si>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</si>
  <si>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</si>
  <si>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</si>
  <si>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</si>
  <si>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</si>
  <si>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</si>
  <si>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</si>
  <si>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</si>
  <si>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</si>
  <si>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</si>
  <si>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</si>
  <si>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</si>
  <si>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</si>
  <si>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</si>
  <si>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</si>
  <si>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</si>
  <si>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</si>
  <si>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</si>
  <si>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</si>
  <si>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</si>
  <si>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</si>
  <si>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</si>
  <si>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</si>
  <si>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</si>
  <si>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</si>
  <si>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</si>
  <si>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</si>
  <si>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</si>
  <si>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</si>
  <si>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</si>
  <si>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</si>
  <si>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</si>
  <si>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TOTAL (should = 100%)</t>
  </si>
  <si>
    <t>Common Data Set Definitions</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</si>
  <si>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</si>
  <si>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</si>
  <si>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</si>
  <si>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</si>
  <si>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</si>
  <si>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</si>
  <si>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</si>
  <si>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</si>
  <si>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</si>
  <si>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</si>
  <si>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10"/>
        <color indexed="8"/>
        <rFont val="Arial"/>
        <family val="2"/>
      </rPr>
      <t>An award that normally requires at least two but less than four years of full-time equivalent college work.</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</si>
  <si>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</si>
  <si>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 xml:space="preserve">Black or African American: </t>
    </r>
    <r>
      <rPr>
        <sz val="10"/>
        <color indexed="8"/>
        <rFont val="Arial"/>
        <family val="2"/>
      </rPr>
      <t>A person having origins in any of the black racial groups of Africa.</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</si>
  <si>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</si>
  <si>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</si>
  <si>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</si>
  <si>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</si>
  <si>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</si>
  <si>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</si>
  <si>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</si>
  <si>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</si>
  <si>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</si>
  <si>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</si>
  <si>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</si>
  <si>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</si>
  <si>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</si>
  <si>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</si>
  <si>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Cooperative education program:</t>
    </r>
    <r>
      <rPr>
        <sz val="10"/>
        <color indexed="8"/>
        <rFont val="Arial"/>
        <family val="2"/>
      </rPr>
      <t xml:space="preserve"> A program that provides for alternate class attendance and employment in business, industry, or government.</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</si>
  <si>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</si>
  <si>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 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</si>
  <si>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</si>
  <si>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</si>
  <si>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</si>
  <si>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</si>
  <si>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</si>
  <si>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</si>
  <si>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</si>
  <si>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</si>
  <si>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</si>
  <si>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</si>
  <si>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</si>
  <si>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</si>
  <si>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</si>
  <si>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</si>
  <si>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</si>
  <si>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</si>
  <si>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10"/>
        <color indexed="8"/>
        <rFont val="Arial"/>
        <family val="2"/>
      </rPr>
      <t>A policy under which students who have not completed high school are admitted and enroll full time in college, usually after completion of their junior year.</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</si>
  <si>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</si>
  <si>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</si>
  <si>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</si>
  <si>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</si>
  <si>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</si>
  <si>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</si>
  <si>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</si>
  <si>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</si>
  <si>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</si>
  <si>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</si>
  <si>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</si>
  <si>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</si>
  <si>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</si>
  <si>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equivalent, and is taking courses at the post-baccalaureate level.</t>
    </r>
  </si>
  <si>
    <r>
      <t xml:space="preserve">* Health services: </t>
    </r>
    <r>
      <rPr>
        <sz val="10"/>
        <color indexed="8"/>
        <rFont val="Arial"/>
        <family val="2"/>
      </rPr>
      <t>Free or low cost on-campus primary and preventive health care available to students.</t>
    </r>
  </si>
  <si>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</si>
  <si>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or Latino: </t>
    </r>
    <r>
      <rPr>
        <sz val="10"/>
        <color indexed="8"/>
        <rFont val="Arial"/>
        <family val="2"/>
      </rPr>
      <t>A person of Mexican, Puerto Rican, Cuban, South or Central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</si>
  <si>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</si>
  <si>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</si>
  <si>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</si>
  <si>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</si>
  <si>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</si>
  <si>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</si>
  <si>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</si>
  <si>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</si>
  <si>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</si>
  <si>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</si>
  <si>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r>
      <t xml:space="preserve">Minority affiliation (as admission factor): </t>
    </r>
    <r>
      <rPr>
        <sz val="10"/>
        <color indexed="8"/>
        <rFont val="Arial"/>
        <family val="2"/>
      </rPr>
      <t>Special consideration in the admission process for members of designated racial/ethnic minority groups.</t>
    </r>
  </si>
  <si>
    <r>
      <t xml:space="preserve">* Minority student center: </t>
    </r>
    <r>
      <rPr>
        <sz val="10"/>
        <color indexed="8"/>
        <rFont val="Arial"/>
        <family val="2"/>
      </rPr>
      <t>Center with programs, activities, and/or services intended to enhance the college experience of students of color.</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</si>
  <si>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</si>
  <si>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</si>
  <si>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</si>
  <si>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 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</si>
  <si>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</si>
  <si>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</si>
  <si>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</si>
  <si>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</si>
  <si>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 Personal counseling</t>
    </r>
    <r>
      <rPr>
        <sz val="10"/>
        <color indexed="8"/>
        <rFont val="Arial"/>
        <family val="2"/>
      </rPr>
      <t>: One-on-one or group counseling with trained professionals for students who want to explore personal, educational, or vocational issues.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</si>
  <si>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</si>
  <si>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</si>
  <si>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</si>
  <si>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</si>
  <si>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</si>
  <si>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</si>
  <si>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</si>
  <si>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</si>
  <si>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</si>
  <si>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</si>
  <si>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</si>
  <si>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</si>
  <si>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</si>
  <si>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</si>
  <si>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</si>
  <si>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</si>
  <si>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</si>
  <si>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</si>
  <si>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</si>
  <si>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</si>
  <si>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</si>
  <si>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</si>
  <si>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</si>
  <si>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</si>
  <si>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</si>
  <si>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</si>
  <si>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</si>
  <si>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</si>
  <si>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</si>
  <si>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</si>
  <si>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</si>
  <si>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</si>
  <si>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</si>
  <si>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</si>
  <si>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</si>
  <si>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</si>
  <si>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</si>
  <si>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</si>
  <si>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r>
      <t xml:space="preserve">Wait list: </t>
    </r>
    <r>
      <rPr>
        <sz val="10"/>
        <color indexed="8"/>
        <rFont val="Arial"/>
        <family val="2"/>
      </rPr>
      <t xml:space="preserve">List of students who meet the admission requirements but will only be offered a place in the class if space becomes available. </t>
    </r>
  </si>
  <si>
    <r>
      <t>Weekend college:</t>
    </r>
    <r>
      <rPr>
        <sz val="10"/>
        <color indexed="8"/>
        <rFont val="Arial"/>
        <family val="2"/>
      </rPr>
      <t xml:space="preserve"> A program that allows students to take a complete course of study and attend classes only on weekends. </t>
    </r>
  </si>
  <si>
    <r>
      <t xml:space="preserve">White: </t>
    </r>
    <r>
      <rPr>
        <sz val="10"/>
        <color indexed="8"/>
        <rFont val="Arial"/>
        <family val="2"/>
      </rPr>
      <t>A person having origins in any of the original peoples of Europe, the Middle East, or North Africa.</t>
    </r>
  </si>
  <si>
    <r>
      <t xml:space="preserve">* 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</si>
  <si>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</si>
  <si>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Financial Aid Definitions</t>
  </si>
  <si>
    <r>
      <t>Awarded aid</t>
    </r>
    <r>
      <rPr>
        <sz val="10"/>
        <rFont val="Arial"/>
        <family val="2"/>
      </rPr>
      <t>: The dollar amounts offered to financial aid applicants.</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</si>
  <si>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</si>
  <si>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</si>
  <si>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</si>
  <si>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Institutional scholarships and grants</t>
    </r>
    <r>
      <rPr>
        <sz val="10"/>
        <color indexed="8"/>
        <rFont val="Arial"/>
        <family val="2"/>
      </rPr>
      <t>: Endowed scholarships, annual gifts and tuition funded grants for which the institution determines the recipient.</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</si>
  <si>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</si>
  <si>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</si>
  <si>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r>
      <t>Need-based scholarship or grant aid</t>
    </r>
    <r>
      <rPr>
        <sz val="10"/>
        <color indexed="8"/>
        <rFont val="Arial"/>
        <family val="2"/>
      </rPr>
      <t>: Scholarships and grants from institutional, state, federal, or other sources for which a student must have financial need to qualify.</t>
    </r>
  </si>
  <si>
    <r>
      <t>Need-based self-help aid</t>
    </r>
    <r>
      <rPr>
        <sz val="10"/>
        <color indexed="8"/>
        <rFont val="Arial"/>
        <family val="2"/>
      </rPr>
      <t>: Loans and jobs  from institutional, state, federal, or other sources for which a student must demonstrate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</si>
  <si>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</si>
  <si>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</si>
  <si>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</si>
  <si>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</si>
  <si>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</si>
  <si>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</si>
  <si>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</si>
  <si>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</si>
  <si>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</si>
  <si>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</si>
  <si>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</si>
  <si>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r>
      <t>Non-need-based self-help aid</t>
    </r>
    <r>
      <rPr>
        <sz val="10"/>
        <color indexed="8"/>
        <rFont val="Arial"/>
        <family val="2"/>
      </rPr>
      <t>: Loans and jobs from institutional, state, or other sources for which a student need not demonstrate financial need to qualify.</t>
    </r>
  </si>
  <si>
    <r>
      <t>Private student loans</t>
    </r>
    <r>
      <rPr>
        <sz val="10"/>
        <rFont val="Arial"/>
        <family val="2"/>
      </rPr>
      <t>: A nonfederal loan made by a lender such as a bank, credit union or private lender used to pay for up to the annual cost of education, less any financial aid received.</t>
    </r>
  </si>
  <si>
    <r>
      <t>Work study and employment</t>
    </r>
    <r>
      <rPr>
        <sz val="10"/>
        <color indexed="8"/>
        <rFont val="Arial"/>
        <family val="2"/>
      </rPr>
      <t>: Federal and state work study aid, and any employment packaged by your institution in financial aid awards.</t>
    </r>
  </si>
  <si>
    <t>G. ANNUAL EXPENSES</t>
  </si>
  <si>
    <t>G0</t>
  </si>
  <si>
    <t xml:space="preserve">Please provide the URL of your institution’s net price calculator: </t>
  </si>
  <si>
    <t>Provide 2017-2018 academic year costs of attendance for the following categories that are applicable to your institution.</t>
  </si>
  <si>
    <t xml:space="preserve">Check here if your institution's 2017-2018 academic year costs of attendance are not available at this time and provide an approximate date (i.e., month/day) when your institution's final 2017-2018 academic year costs of attendance will be available:  </t>
  </si>
  <si>
    <t>G1</t>
  </si>
  <si>
    <t>Undergraduate full-time tuition, required fees, room and board List the typical tuition, required fees, and room and board for a full-time undergraduate student for the FULL 2017-2018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</si>
  <si>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First-Year</t>
  </si>
  <si>
    <t>PRIVATE INSTITUTIONS
Tuition:</t>
  </si>
  <si>
    <t>PUBLIC INSTITUTIONS
Tuition:
    In-district</t>
  </si>
  <si>
    <t>PUBLIC INSTITUTIONS 
    In-state (out-of-district):</t>
  </si>
  <si>
    <t>PUBLIC INSTITUTIONS
    Out-of-state:</t>
  </si>
  <si>
    <t>NONRESIDENT ALIENS
Tuition: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</si>
  <si>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</si>
  <si>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</si>
  <si>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</si>
  <si>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</si>
  <si>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</si>
  <si>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</si>
  <si>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</si>
  <si>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Minimum</t>
  </si>
  <si>
    <t>Maximum</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</si>
  <si>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</si>
  <si>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</si>
  <si>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</si>
  <si>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</si>
  <si>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</si>
  <si>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</si>
  <si>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</si>
  <si>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</si>
  <si>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</si>
  <si>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</si>
  <si>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</si>
  <si>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</si>
  <si>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</si>
  <si>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</si>
  <si>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</si>
  <si>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  (if your college cannot provide separate room and board figures for commuters not living at home):</t>
  </si>
  <si>
    <t>Transportation</t>
  </si>
  <si>
    <t>Other expenses</t>
  </si>
  <si>
    <t>G6</t>
  </si>
  <si>
    <t>Undergraduate per-credit-hour charges (tuition only)</t>
  </si>
  <si>
    <t xml:space="preserve">PRIVATE INSTITUTIONS:
</t>
  </si>
  <si>
    <t>PUBLIC INSTITUTIONS 
    In-district:</t>
  </si>
  <si>
    <t>PUBLIC INSTITUTIONS 
    Out-of-state:</t>
  </si>
  <si>
    <t xml:space="preserve">NONRESIDENT ALIENS:
</t>
  </si>
  <si>
    <t>B. ENROLLMENT AND PERSISTENCE</t>
  </si>
  <si>
    <t>B1</t>
  </si>
  <si>
    <t>Institutional Enrollment - Men and Women Provide numbers of students for each of the following categories as of the institution's official fall reporting date or as of October 15, 2016. Note: Report students formerly designated as “first professional” in the graduate cells.</t>
  </si>
  <si>
    <t>FULL-TIME</t>
  </si>
  <si>
    <t>PART-TIME</t>
  </si>
  <si>
    <t>Degree-seeking, first-time freshmen</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</si>
  <si>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</si>
  <si>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</si>
  <si>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</si>
  <si>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</si>
  <si>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</si>
  <si>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</si>
  <si>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</si>
  <si>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</si>
  <si>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</si>
  <si>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undergraduates</t>
  </si>
  <si>
    <t>Total all graduate</t>
  </si>
  <si>
    <t>GRAND TOTAL ALL STUDENTS</t>
  </si>
  <si>
    <t>B2</t>
  </si>
  <si>
    <t xml:space="preserve">Enrollment by Racial/Ethnic Category. Provide numbers of undergraduate students for each of the following categories as of the institution's official fall reporting date or as of October 15, 2016.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</si>
  <si>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Degree-Seeking
First-Time
First Year</t>
  </si>
  <si>
    <t>Degree-Seeking
Undergraduates (include first-time first-year)</t>
  </si>
  <si>
    <t>Total
Undergraduates (both degree- and non-degree-seeking)</t>
  </si>
  <si>
    <t>Nonresident aliens</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</si>
  <si>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</si>
  <si>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</si>
  <si>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</si>
  <si>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</si>
  <si>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</si>
  <si>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</si>
  <si>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</si>
  <si>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</si>
  <si>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</si>
  <si>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</si>
  <si>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</si>
  <si>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t>Number of degrees awarded from July 1, 2015 to June 30, 2016</t>
  </si>
  <si>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</si>
  <si>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</si>
  <si>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</si>
  <si>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</si>
  <si>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</si>
  <si>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</si>
  <si>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</si>
  <si>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</si>
  <si>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</si>
  <si>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Graduation Rates</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</si>
  <si>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</si>
  <si>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For Bachelor's or Equivalent Programs</t>
  </si>
  <si>
    <t>Please provide data for the Fall 2010 cohort if available. If Fall 2010 cohort data are 
not available, provide data for the Fall 2009 cohort.</t>
  </si>
  <si>
    <t>Fall 2010 Cohort</t>
  </si>
  <si>
    <t>Report for the cohort of full-time first-time bachelor's (or equivalent) degree-seeking undergraduate students who entered in Fall 2010. Include in the cohort those who entered your institution during the summer term preceding Fall 2010.</t>
  </si>
  <si>
    <t>B4</t>
  </si>
  <si>
    <t>Initial 2010 cohort of first-time, full-time bachelor's (or equivalent) degree-seeking undergraduate students; total all students:</t>
  </si>
  <si>
    <t>B5</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</si>
  <si>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</si>
  <si>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B6</t>
  </si>
  <si>
    <t>Final 2010 cohort, after adjusting for allowable exclusions: (subtract question B5 from question B4)</t>
  </si>
  <si>
    <t>B7</t>
  </si>
  <si>
    <t xml:space="preserve">Of the initial 2010 cohort, how many completed the program in four years or less (by August 31, 2014): </t>
  </si>
  <si>
    <t>B8</t>
  </si>
  <si>
    <t xml:space="preserve">Of the initial 2010 cohort, how many completed the program in more than four years but in five years or less (after August 31, 2014 and by August 31, 2015): </t>
  </si>
  <si>
    <t>B9</t>
  </si>
  <si>
    <t xml:space="preserve">Of the initial 2010 cohort, how many completed the program in more than five years but in six years or less (after August 31, 2015 and by August 31, 2016): </t>
  </si>
  <si>
    <t>B10</t>
  </si>
  <si>
    <t xml:space="preserve">Total graduating within six years (sum of questions B7, B8, and B9): </t>
  </si>
  <si>
    <t>B11</t>
  </si>
  <si>
    <t xml:space="preserve">Six-year graduation rate for 2010 cohort (question B10 divided by question B6): </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</si>
  <si>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</si>
  <si>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</si>
  <si>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</si>
  <si>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</si>
  <si>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</si>
  <si>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</si>
  <si>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</si>
  <si>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2008 cohort, how many completed the program in more than five years but in six years or less (after August 31, 2013 and by August 31, 2014): </t>
  </si>
  <si>
    <t xml:space="preserve">Six-year graduation rate for 2009 cohort (question B10 divided by question B6): </t>
  </si>
  <si>
    <t>For Two-Year Institutions</t>
  </si>
  <si>
    <t>Please provide data for the 2013 cohort if available. If 2013 cohort data are not available, provide data for the 2012 cohort.</t>
  </si>
  <si>
    <t>2013 Cohort</t>
  </si>
  <si>
    <t>B12</t>
  </si>
  <si>
    <t xml:space="preserve">Initial 2013 cohort, total of first-time, full-time degree/certificate-seeking students: </t>
  </si>
  <si>
    <t>B13</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</si>
  <si>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</si>
  <si>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B14</t>
  </si>
  <si>
    <t>Final 2013 cohort, after adjusting for allowable exclusions (Subtract question B13 from question B12):</t>
  </si>
  <si>
    <t>B15</t>
  </si>
  <si>
    <t xml:space="preserve">Completers of programs of less than two years duration (total): </t>
  </si>
  <si>
    <t>B16</t>
  </si>
  <si>
    <t xml:space="preserve">Completers of programs of less than two years within 150 percent of normal time: </t>
  </si>
  <si>
    <t>B17</t>
  </si>
  <si>
    <t xml:space="preserve">Completers of programs of at least two but less than four years (total): </t>
  </si>
  <si>
    <t>B18</t>
  </si>
  <si>
    <t xml:space="preserve">Completers of programs of at least two but less than four-years within 150 percent of normal time: </t>
  </si>
  <si>
    <t>B19</t>
  </si>
  <si>
    <t xml:space="preserve">Total transfers-out (within three years) to other institutions: </t>
  </si>
  <si>
    <t>B20</t>
  </si>
  <si>
    <t xml:space="preserve">Total transfers to two-year institutions: </t>
  </si>
  <si>
    <t>B21</t>
  </si>
  <si>
    <t xml:space="preserve">Total transfers to four-year institutions: </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</si>
  <si>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</si>
  <si>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</si>
  <si>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</si>
  <si>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</si>
  <si>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Retention Rates</t>
  </si>
  <si>
    <t>Report for the cohort of all full-time, first-time bachelor’s (or equivalent) degree-seeking undergraduate students who entered in Fall 2015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</si>
  <si>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B22</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</si>
  <si>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2016?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</si>
</sst>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44" formatCode="_(&quot;$&quot;* #,##0.00_);_(&quot;$&quot;* \(#,##0.00\);_(&quot;$&quot;* &quot;-&quot;??_);_(@_)"/>
    <numFmt numFmtId="43" formatCode="_(* #,##0.00_);_(* \(#,##0.00\);_(* &quot;-&quot;??_);_(@_)"/>
    <numFmt numFmtId="164" formatCode="_(* #,##0_);_(* \(#,##0\);_(* &quot;-&quot;??_);_(@_)"/>
    <numFmt numFmtId="165" formatCode="m/d"/>
    <numFmt numFmtId="166" formatCode="mmmm\ d\,\ yyyy"/>
    <numFmt numFmtId="167" formatCode="0.0%"/>
    <numFmt numFmtId="168" formatCode="#,##0.0_);\(#,##0.0\)"/>
    <numFmt numFmtId="169" formatCode="&quot;$&quot;#,##0.00"/>
    <numFmt numFmtId="170" formatCode="&quot;$&quot;#,##0;[Red]&quot;$&quot;#,##0"/>
    <numFmt numFmtId="171" formatCode="_(&quot;$&quot;\ \ \ #,##0_);_(&quot;$&quot;* \(#,##0\);_(&quot;$&quot;* &quot;-&quot;??_);_(@_)"/>
    <numFmt numFmtId="172" formatCode="_(&quot;$&quot;\ \ \ #,##0_);_(&quot;$&quot;* \(#,##0\);_(&quot;$&quot;\ \ &quot;0&quot;??_);_(@_)"/>
    <numFmt numFmtId="173" formatCode="&quot;$&quot;#,##0"/>
    <numFmt numFmtId="174" formatCode="@\)"/>
  </numFmts>
  <fonts count="44" x14ac:knownFonts="1">
    <font>
      <sz val="10"/>
      <name val="Arial"/>
    </font>
    <font>
      <sz val="11"/>
      <color theme="1"/>
      <name val="Calibri"/>
      <family val="2"/>
      <scheme val="minor"/>
    </font>
    <font>
      <sz val="10"/>
      <name val="Arial"/>
      <family val="2"/>
    </font>
    <font>
      <b/>
      <sz val="14"/>
      <name val="Arial"/>
      <family val="2"/>
    </font>
    <font>
      <b/>
      <sz val="10"/>
      <name val="Arial"/>
      <family val="2"/>
    </font>
    <font>
      <sz val="10"/>
      <color indexed="8"/>
      <name val="Arial"/>
      <family val="2"/>
    </font>
    <font>
      <u/>
      <sz val="10"/>
      <color indexed="12"/>
      <name val="Arial"/>
      <family val="2"/>
    </font>
    <font>
      <sz val="10"/>
      <name val="Times New Roman"/>
      <family val="1"/>
    </font>
    <font>
      <sz val="10"/>
      <color indexed="8"/>
      <name val="Times New Roman"/>
      <family val="1"/>
    </font>
    <font>
      <sz val="10"/>
      <name val="Arial"/>
      <family val="2"/>
    </font>
    <font>
      <b/>
      <sz val="10"/>
      <color theme="0"/>
      <name val="Arial"/>
      <family val="2"/>
    </font>
    <font>
      <sz val="10"/>
      <color theme="0"/>
      <name val="Arial"/>
      <family val="2"/>
    </font>
    <font>
      <i/>
      <sz val="10"/>
      <name val="Arial"/>
      <family val="2"/>
    </font>
    <font>
      <sz val="9"/>
      <name val="Arial"/>
      <family val="2"/>
    </font>
    <font>
      <b/>
      <sz val="12"/>
      <name val="Arial"/>
      <family val="2"/>
    </font>
    <font>
      <b/>
      <i/>
      <sz val="10"/>
      <name val="Arial"/>
      <family val="2"/>
    </font>
    <font>
      <b/>
      <sz val="14"/>
      <color theme="1"/>
      <name val="Arial"/>
      <family val="2"/>
    </font>
    <font>
      <sz val="10"/>
      <color theme="1"/>
      <name val="Arial"/>
      <family val="2"/>
    </font>
    <font>
      <b/>
      <sz val="12"/>
      <color theme="1"/>
      <name val="Arial"/>
      <family val="2"/>
    </font>
    <font>
      <b/>
      <sz val="10"/>
      <color theme="1"/>
      <name val="Arial"/>
      <family val="2"/>
    </font>
    <font>
      <sz val="8"/>
      <color theme="1"/>
      <name val="Arial"/>
      <family val="2"/>
    </font>
    <font>
      <sz val="10"/>
      <color theme="1"/>
      <name val="Times New Roman"/>
      <family val="1"/>
    </font>
    <font>
      <b/>
      <sz val="9"/>
      <color theme="1"/>
      <name val="Arial"/>
      <family val="2"/>
    </font>
    <font>
      <b/>
      <sz val="11"/>
      <color theme="1"/>
      <name val="Arial"/>
      <family val="2"/>
    </font>
    <font>
      <b/>
      <i/>
      <sz val="11"/>
      <color theme="1"/>
      <name val="Arial"/>
      <family val="2"/>
    </font>
    <font>
      <b/>
      <sz val="9"/>
      <color theme="1"/>
      <name val="Times New Roman"/>
      <family val="1"/>
    </font>
    <font>
      <sz val="9"/>
      <color theme="1"/>
      <name val="Times New Roman"/>
      <family val="1"/>
    </font>
    <font>
      <b/>
      <sz val="10"/>
      <color theme="1"/>
      <name val="Times New Roman"/>
      <family val="1"/>
    </font>
    <font>
      <sz val="9"/>
      <color theme="1"/>
      <name val="Arial"/>
      <family val="2"/>
    </font>
    <font>
      <i/>
      <sz val="10"/>
      <color theme="1"/>
      <name val="Arial"/>
      <family val="2"/>
    </font>
    <font>
      <b/>
      <sz val="10"/>
      <color indexed="8"/>
      <name val="Arial"/>
      <family val="2"/>
    </font>
    <font>
      <sz val="12"/>
      <name val="Wingdings"/>
      <charset val="2"/>
    </font>
    <font>
      <sz val="8"/>
      <name val="Arial"/>
      <family val="2"/>
    </font>
    <font>
      <b/>
      <sz val="8"/>
      <name val="Arial"/>
      <family val="2"/>
    </font>
    <font>
      <b/>
      <sz val="11"/>
      <name val="Arial"/>
      <family val="2"/>
    </font>
    <font>
      <u/>
      <sz val="10"/>
      <name val="Arial"/>
      <family val="2"/>
    </font>
    <font>
      <b/>
      <sz val="9"/>
      <name val="Arial"/>
      <family val="2"/>
    </font>
    <font>
      <u/>
      <sz val="9"/>
      <name val="Arial"/>
      <family val="2"/>
    </font>
    <font>
      <sz val="8"/>
      <color indexed="10"/>
      <name val="Arial"/>
      <family val="2"/>
    </font>
    <font>
      <b/>
      <sz val="10"/>
      <name val="Times New Roman"/>
      <family val="1"/>
    </font>
    <font>
      <sz val="7"/>
      <name val="Arial"/>
      <family val="2"/>
    </font>
    <font>
      <i/>
      <sz val="9"/>
      <name val="Arial"/>
      <family val="2"/>
    </font>
    <font>
      <i/>
      <sz val="10"/>
      <color indexed="8"/>
      <name val="Arial"/>
      <family val="2"/>
    </font>
    <font>
      <b/>
      <sz val="10"/>
      <color rgb="FF000000"/>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s>
  <cellStyleXfs count="8">
    <xf numFmtId="0" fontId="0" fillId="0" borderId="0"/>
    <xf numFmtId="0" fontId="6" fillId="0" borderId="0" applyNumberFormat="0" applyFill="0" applyBorder="0" applyAlignment="0" applyProtection="0">
      <alignment vertical="top"/>
      <protection locked="0"/>
    </xf>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9" fontId="1" fillId="0" borderId="0" applyFont="0" applyFill="0" applyBorder="0" applyAlignment="0" applyProtection="0"/>
    <xf numFmtId="9" fontId="2" fillId="0" borderId="0" applyFont="0" applyFill="0" applyBorder="0" applyAlignment="0" applyProtection="0"/>
  </cellStyleXfs>
  <cellXfs count="636">
    <xf numFmtId="0" fontId="0" fillId="0" borderId="0" xfId="0"/>
    <xf numFmtId="0" fontId="0" fillId="0" borderId="0" xfId="0" applyAlignment="1">
      <alignment horizontal="left" vertical="top"/>
    </xf>
    <xf numFmtId="0" fontId="4" fillId="0" borderId="0" xfId="0" applyFont="1" applyAlignment="1">
      <alignment horizontal="left" vertical="top"/>
    </xf>
    <xf numFmtId="0" fontId="4" fillId="0" borderId="0" xfId="0" applyFont="1" applyBorder="1"/>
    <xf numFmtId="0" fontId="0" fillId="0" borderId="0" xfId="0" applyBorder="1" applyAlignment="1">
      <alignment horizontal="left" vertical="top" wrapText="1"/>
    </xf>
    <xf numFmtId="0" fontId="0" fillId="0" borderId="1" xfId="0" applyBorder="1"/>
    <xf numFmtId="0" fontId="0" fillId="0" borderId="2" xfId="0" applyBorder="1" applyAlignment="1">
      <alignment horizontal="left" vertical="top" wrapText="1"/>
    </xf>
    <xf numFmtId="0" fontId="0" fillId="0" borderId="3" xfId="0" applyBorder="1"/>
    <xf numFmtId="0" fontId="0" fillId="0" borderId="4" xfId="0" applyBorder="1" applyAlignment="1">
      <alignment horizontal="left" vertical="top" wrapText="1"/>
    </xf>
    <xf numFmtId="0" fontId="0" fillId="0" borderId="2" xfId="0" applyBorder="1" applyAlignment="1">
      <alignment horizontal="center"/>
    </xf>
    <xf numFmtId="0" fontId="0" fillId="0" borderId="5" xfId="0" applyBorder="1" applyAlignment="1">
      <alignment horizontal="center"/>
    </xf>
    <xf numFmtId="0" fontId="0" fillId="0" borderId="2" xfId="0" applyBorder="1"/>
    <xf numFmtId="0" fontId="0" fillId="0" borderId="5" xfId="0" applyBorder="1"/>
    <xf numFmtId="0" fontId="2" fillId="0" borderId="6" xfId="0" applyFont="1" applyBorder="1"/>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0" xfId="0" applyFont="1" applyBorder="1"/>
    <xf numFmtId="0" fontId="2" fillId="0" borderId="0" xfId="0" applyFont="1" applyBorder="1" applyAlignment="1">
      <alignment horizontal="left" vertical="top" wrapText="1"/>
    </xf>
    <xf numFmtId="0" fontId="4" fillId="0" borderId="0" xfId="0" applyFont="1" applyFill="1" applyAlignment="1">
      <alignment horizontal="left" vertical="top"/>
    </xf>
    <xf numFmtId="0" fontId="4" fillId="0" borderId="10" xfId="0" applyFont="1" applyBorder="1"/>
    <xf numFmtId="0" fontId="0" fillId="0" borderId="5" xfId="0" applyBorder="1" applyAlignment="1">
      <alignment wrapText="1"/>
    </xf>
    <xf numFmtId="0" fontId="7" fillId="0" borderId="0" xfId="0" applyFont="1" applyFill="1" applyAlignment="1">
      <alignment horizontal="left" wrapText="1" indent="2"/>
    </xf>
    <xf numFmtId="0" fontId="8" fillId="0" borderId="0" xfId="0" applyFont="1" applyFill="1" applyAlignment="1">
      <alignment horizontal="left" wrapText="1" indent="2"/>
    </xf>
    <xf numFmtId="0" fontId="9" fillId="0" borderId="5" xfId="0" applyFont="1" applyBorder="1"/>
    <xf numFmtId="49" fontId="0" fillId="0" borderId="5" xfId="0" applyNumberFormat="1" applyBorder="1" applyAlignment="1">
      <alignment horizontal="center" vertical="center"/>
    </xf>
    <xf numFmtId="0" fontId="4" fillId="0" borderId="0" xfId="0" applyFont="1"/>
    <xf numFmtId="14" fontId="0" fillId="0" borderId="0" xfId="0" quotePrefix="1" applyNumberFormat="1"/>
    <xf numFmtId="49" fontId="9" fillId="0" borderId="5" xfId="0" applyNumberFormat="1" applyFont="1" applyBorder="1"/>
    <xf numFmtId="0" fontId="9" fillId="0" borderId="13" xfId="0" applyFont="1" applyBorder="1"/>
    <xf numFmtId="0" fontId="9" fillId="0" borderId="9" xfId="0" applyFont="1" applyBorder="1"/>
    <xf numFmtId="49" fontId="0" fillId="0" borderId="2" xfId="0" quotePrefix="1" applyNumberFormat="1" applyBorder="1" applyAlignment="1">
      <alignment horizontal="center" vertical="center"/>
    </xf>
    <xf numFmtId="0" fontId="4" fillId="0" borderId="9" xfId="0" applyFont="1" applyBorder="1"/>
    <xf numFmtId="14" fontId="0" fillId="0" borderId="2" xfId="0" quotePrefix="1" applyNumberFormat="1" applyBorder="1"/>
    <xf numFmtId="0" fontId="9" fillId="0" borderId="5" xfId="0" applyFont="1" applyFill="1" applyBorder="1" applyAlignment="1">
      <alignment wrapText="1"/>
    </xf>
    <xf numFmtId="0" fontId="9" fillId="0" borderId="5" xfId="0" applyFont="1" applyFill="1" applyBorder="1"/>
    <xf numFmtId="0" fontId="10" fillId="0" borderId="0" xfId="0" applyFont="1" applyAlignment="1">
      <alignment horizontal="left" vertical="top"/>
    </xf>
    <xf numFmtId="0" fontId="11" fillId="0" borderId="7" xfId="0" applyFont="1" applyFill="1" applyBorder="1"/>
    <xf numFmtId="49" fontId="11" fillId="0" borderId="7" xfId="0" applyNumberFormat="1" applyFont="1" applyBorder="1" applyAlignment="1">
      <alignment horizontal="center" vertical="center"/>
    </xf>
    <xf numFmtId="0" fontId="11" fillId="0" borderId="0" xfId="0" applyFont="1" applyAlignment="1">
      <alignment horizontal="left" vertical="top"/>
    </xf>
    <xf numFmtId="0" fontId="11" fillId="0" borderId="0" xfId="0" applyFont="1"/>
    <xf numFmtId="0" fontId="6" fillId="0" borderId="2" xfId="1" applyBorder="1" applyAlignment="1" applyProtection="1">
      <alignment horizontal="left" vertical="top" wrapText="1"/>
    </xf>
    <xf numFmtId="0" fontId="0" fillId="0" borderId="0" xfId="0" applyAlignment="1">
      <alignment horizontal="left" vertical="top" wrapText="1"/>
    </xf>
    <xf numFmtId="0" fontId="0" fillId="0" borderId="0" xfId="0" applyBorder="1" applyAlignment="1"/>
    <xf numFmtId="0" fontId="0" fillId="0" borderId="0" xfId="0" applyAlignment="1"/>
    <xf numFmtId="0" fontId="0" fillId="0" borderId="0" xfId="0" applyAlignment="1">
      <alignment horizontal="left" vertical="top" wrapText="1"/>
    </xf>
    <xf numFmtId="49" fontId="9" fillId="0" borderId="5" xfId="0" applyNumberFormat="1" applyFont="1" applyBorder="1" applyAlignment="1">
      <alignment horizontal="center" vertical="center"/>
    </xf>
    <xf numFmtId="49" fontId="9" fillId="0" borderId="5" xfId="0" quotePrefix="1" applyNumberFormat="1" applyFont="1" applyBorder="1" applyAlignment="1">
      <alignment horizontal="center" vertical="center"/>
    </xf>
    <xf numFmtId="0" fontId="0" fillId="0" borderId="5" xfId="0" applyBorder="1" applyAlignment="1">
      <alignment horizontal="left" vertical="top" wrapText="1"/>
    </xf>
    <xf numFmtId="0" fontId="9" fillId="0" borderId="5" xfId="0" applyFont="1" applyBorder="1" applyAlignment="1">
      <alignment wrapText="1"/>
    </xf>
    <xf numFmtId="0" fontId="9" fillId="0" borderId="5" xfId="0" applyFont="1" applyBorder="1" applyAlignment="1">
      <alignment horizontal="left" wrapText="1"/>
    </xf>
    <xf numFmtId="0" fontId="0" fillId="0" borderId="10" xfId="0" applyBorder="1" applyAlignment="1"/>
    <xf numFmtId="0" fontId="9" fillId="0" borderId="5" xfId="0" applyFont="1" applyBorder="1" applyAlignment="1">
      <alignment horizontal="center"/>
    </xf>
    <xf numFmtId="0" fontId="0" fillId="2" borderId="5" xfId="0" applyFill="1" applyBorder="1"/>
    <xf numFmtId="0" fontId="4" fillId="0" borderId="5" xfId="0" applyFont="1" applyBorder="1" applyAlignment="1">
      <alignment vertical="center"/>
    </xf>
    <xf numFmtId="0" fontId="0" fillId="0" borderId="5" xfId="0" applyBorder="1" applyAlignment="1">
      <alignment vertical="center"/>
    </xf>
    <xf numFmtId="0" fontId="14" fillId="0" borderId="0" xfId="0" applyFont="1"/>
    <xf numFmtId="0" fontId="9" fillId="0" borderId="0" xfId="0" applyFont="1" applyAlignment="1">
      <alignment horizontal="left" vertical="top"/>
    </xf>
    <xf numFmtId="0" fontId="9" fillId="0" borderId="0" xfId="0" applyFont="1"/>
    <xf numFmtId="9" fontId="0" fillId="0" borderId="5" xfId="0" applyNumberFormat="1" applyBorder="1" applyAlignment="1">
      <alignment horizontal="right"/>
    </xf>
    <xf numFmtId="0" fontId="17" fillId="0" borderId="0" xfId="0" applyFont="1" applyFill="1"/>
    <xf numFmtId="0" fontId="17" fillId="0" borderId="0" xfId="0" applyFont="1" applyFill="1" applyAlignment="1">
      <alignment horizontal="left" vertical="top"/>
    </xf>
    <xf numFmtId="0" fontId="18" fillId="0" borderId="0" xfId="0" applyFont="1" applyFill="1"/>
    <xf numFmtId="0" fontId="19" fillId="0" borderId="0" xfId="0" applyFont="1" applyFill="1" applyAlignment="1">
      <alignment horizontal="left" vertical="top"/>
    </xf>
    <xf numFmtId="164" fontId="17" fillId="0" borderId="5" xfId="2" applyNumberFormat="1" applyFont="1" applyFill="1" applyBorder="1" applyAlignment="1">
      <alignment horizontal="right" vertical="top" wrapText="1"/>
    </xf>
    <xf numFmtId="164" fontId="17" fillId="0" borderId="5" xfId="2" applyNumberFormat="1" applyFont="1" applyFill="1" applyBorder="1" applyAlignment="1">
      <alignment horizontal="right"/>
    </xf>
    <xf numFmtId="0" fontId="17" fillId="0" borderId="0" xfId="0" applyFont="1" applyFill="1" applyBorder="1" applyAlignment="1"/>
    <xf numFmtId="0" fontId="20" fillId="0" borderId="0" xfId="0" applyFont="1" applyFill="1" applyBorder="1" applyAlignment="1">
      <alignment horizontal="center" wrapText="1"/>
    </xf>
    <xf numFmtId="164" fontId="17" fillId="0" borderId="0" xfId="2" applyNumberFormat="1" applyFont="1" applyFill="1" applyBorder="1" applyAlignment="1">
      <alignment horizontal="right"/>
    </xf>
    <xf numFmtId="0" fontId="17" fillId="0" borderId="0" xfId="0" applyFont="1" applyFill="1" applyBorder="1" applyAlignment="1">
      <alignment horizontal="center"/>
    </xf>
    <xf numFmtId="0" fontId="17" fillId="0" borderId="5" xfId="0" applyFont="1" applyFill="1" applyBorder="1" applyAlignment="1">
      <alignment horizontal="center" vertical="center"/>
    </xf>
    <xf numFmtId="0" fontId="17" fillId="0" borderId="10" xfId="0" applyFont="1" applyFill="1" applyBorder="1"/>
    <xf numFmtId="0" fontId="17" fillId="0" borderId="5" xfId="0" applyFont="1" applyFill="1" applyBorder="1"/>
    <xf numFmtId="0" fontId="21" fillId="0" borderId="0" xfId="0" applyFont="1" applyFill="1"/>
    <xf numFmtId="0" fontId="17" fillId="0" borderId="0" xfId="0" applyFont="1" applyFill="1" applyBorder="1"/>
    <xf numFmtId="0" fontId="17" fillId="0" borderId="0" xfId="0" applyFont="1" applyFill="1" applyAlignment="1"/>
    <xf numFmtId="0" fontId="18" fillId="0" borderId="0" xfId="0" applyFont="1" applyFill="1" applyAlignment="1">
      <alignment horizontal="left" vertical="top"/>
    </xf>
    <xf numFmtId="0" fontId="19" fillId="0" borderId="0" xfId="0" applyFont="1" applyFill="1"/>
    <xf numFmtId="0" fontId="17" fillId="0" borderId="1" xfId="0" applyFont="1" applyFill="1" applyBorder="1"/>
    <xf numFmtId="0" fontId="22" fillId="0" borderId="5" xfId="0" applyFont="1" applyFill="1" applyBorder="1" applyAlignment="1">
      <alignment horizontal="center" wrapText="1"/>
    </xf>
    <xf numFmtId="0" fontId="22" fillId="0" borderId="2" xfId="0" applyFont="1" applyFill="1" applyBorder="1" applyAlignment="1">
      <alignment horizontal="center" wrapText="1"/>
    </xf>
    <xf numFmtId="0" fontId="17" fillId="0" borderId="0" xfId="0" applyFont="1" applyFill="1" applyBorder="1" applyAlignment="1">
      <alignment wrapText="1"/>
    </xf>
    <xf numFmtId="0" fontId="17" fillId="0" borderId="0" xfId="0" applyFont="1" applyFill="1" applyAlignment="1">
      <alignment wrapText="1"/>
    </xf>
    <xf numFmtId="0" fontId="17" fillId="0" borderId="5" xfId="0" applyFont="1" applyFill="1" applyBorder="1" applyAlignment="1">
      <alignment vertical="center"/>
    </xf>
    <xf numFmtId="0" fontId="18" fillId="0" borderId="0" xfId="0" applyFont="1" applyFill="1" applyAlignment="1">
      <alignment vertical="top"/>
    </xf>
    <xf numFmtId="0" fontId="19" fillId="0" borderId="5" xfId="0" applyFont="1" applyFill="1" applyBorder="1" applyAlignment="1">
      <alignment horizontal="center" vertical="center" wrapText="1"/>
    </xf>
    <xf numFmtId="0" fontId="17" fillId="0" borderId="15" xfId="0" applyFont="1" applyFill="1" applyBorder="1" applyAlignment="1">
      <alignment horizontal="center" vertical="center"/>
    </xf>
    <xf numFmtId="0" fontId="17" fillId="0" borderId="9" xfId="0" applyFont="1" applyFill="1" applyBorder="1" applyAlignment="1"/>
    <xf numFmtId="0" fontId="17" fillId="0" borderId="10" xfId="0" applyFont="1" applyFill="1" applyBorder="1" applyAlignment="1"/>
    <xf numFmtId="0" fontId="17" fillId="0" borderId="2" xfId="0" applyFont="1" applyFill="1" applyBorder="1"/>
    <xf numFmtId="0" fontId="23" fillId="0" borderId="1" xfId="0" applyFont="1" applyFill="1" applyBorder="1" applyAlignment="1">
      <alignment vertical="center"/>
    </xf>
    <xf numFmtId="0" fontId="24" fillId="0" borderId="12" xfId="0" applyFont="1" applyFill="1" applyBorder="1" applyAlignment="1">
      <alignment vertical="center"/>
    </xf>
    <xf numFmtId="0" fontId="24" fillId="0" borderId="2" xfId="0" applyFont="1" applyFill="1" applyBorder="1" applyAlignment="1">
      <alignment vertical="center"/>
    </xf>
    <xf numFmtId="0" fontId="17" fillId="0" borderId="0" xfId="0" applyFont="1" applyFill="1" applyAlignment="1">
      <alignment horizontal="left" wrapText="1" indent="1"/>
    </xf>
    <xf numFmtId="0" fontId="17" fillId="0" borderId="5" xfId="0" applyFont="1" applyFill="1" applyBorder="1" applyAlignment="1">
      <alignment horizontal="left" vertical="center" indent="1"/>
    </xf>
    <xf numFmtId="0" fontId="17" fillId="0" borderId="5" xfId="0" applyFont="1" applyFill="1" applyBorder="1" applyAlignment="1">
      <alignment horizontal="left" vertical="center" wrapText="1" indent="1"/>
    </xf>
    <xf numFmtId="0" fontId="25" fillId="0" borderId="0" xfId="0" applyFont="1" applyFill="1" applyAlignment="1">
      <alignment horizontal="center" vertical="top" wrapText="1"/>
    </xf>
    <xf numFmtId="0" fontId="21" fillId="0" borderId="0" xfId="0" applyFont="1" applyFill="1" applyAlignment="1">
      <alignment wrapText="1"/>
    </xf>
    <xf numFmtId="0" fontId="26" fillId="0" borderId="5"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6" fillId="0" borderId="0" xfId="0" applyFont="1" applyFill="1" applyAlignment="1">
      <alignment vertical="top" wrapText="1"/>
    </xf>
    <xf numFmtId="0" fontId="21" fillId="0" borderId="5" xfId="0" applyFont="1" applyFill="1" applyBorder="1" applyAlignment="1">
      <alignment vertical="top" wrapText="1"/>
    </xf>
    <xf numFmtId="0" fontId="17" fillId="0" borderId="5" xfId="0" applyFont="1" applyFill="1" applyBorder="1" applyAlignment="1">
      <alignment vertical="top" wrapText="1"/>
    </xf>
    <xf numFmtId="0" fontId="22" fillId="0" borderId="5" xfId="0" applyFont="1" applyFill="1" applyBorder="1" applyAlignment="1">
      <alignment horizontal="center" vertical="top" wrapText="1"/>
    </xf>
    <xf numFmtId="0" fontId="19" fillId="0" borderId="5" xfId="0" applyFont="1" applyFill="1" applyBorder="1" applyAlignment="1">
      <alignment horizontal="center" wrapText="1"/>
    </xf>
    <xf numFmtId="0" fontId="19" fillId="0" borderId="5" xfId="0" applyFont="1" applyFill="1" applyBorder="1" applyAlignment="1">
      <alignment horizontal="center" vertical="top" wrapText="1"/>
    </xf>
    <xf numFmtId="0" fontId="17" fillId="0" borderId="5" xfId="0" applyFont="1" applyFill="1" applyBorder="1" applyAlignment="1">
      <alignment wrapText="1"/>
    </xf>
    <xf numFmtId="0" fontId="17" fillId="0" borderId="5" xfId="0" applyFont="1" applyFill="1" applyBorder="1" applyAlignment="1">
      <alignment horizontal="center" wrapText="1"/>
    </xf>
    <xf numFmtId="0" fontId="26" fillId="0" borderId="5" xfId="0" applyFont="1" applyFill="1" applyBorder="1" applyAlignment="1">
      <alignment vertical="top" wrapText="1"/>
    </xf>
    <xf numFmtId="0" fontId="26" fillId="0" borderId="5" xfId="0" applyFont="1" applyFill="1" applyBorder="1" applyAlignment="1">
      <alignment horizontal="center" vertical="top" wrapText="1"/>
    </xf>
    <xf numFmtId="0" fontId="26" fillId="0" borderId="0" xfId="0" applyFont="1" applyFill="1" applyBorder="1" applyAlignment="1">
      <alignment vertical="top" wrapText="1"/>
    </xf>
    <xf numFmtId="0" fontId="19" fillId="0" borderId="0" xfId="0" applyFont="1" applyFill="1" applyAlignment="1">
      <alignment vertical="top" wrapText="1"/>
    </xf>
    <xf numFmtId="0" fontId="17" fillId="0" borderId="5" xfId="0" applyFont="1" applyFill="1" applyBorder="1" applyAlignment="1">
      <alignment horizontal="center" vertical="top" wrapText="1"/>
    </xf>
    <xf numFmtId="0" fontId="17" fillId="0" borderId="0" xfId="0" applyFont="1" applyFill="1" applyBorder="1" applyAlignment="1">
      <alignment vertical="top" wrapText="1"/>
    </xf>
    <xf numFmtId="0" fontId="17" fillId="0" borderId="0" xfId="0" applyFont="1" applyFill="1" applyAlignment="1">
      <alignment vertical="top" wrapText="1"/>
    </xf>
    <xf numFmtId="0" fontId="17" fillId="0" borderId="0" xfId="0" applyFont="1" applyFill="1" applyBorder="1" applyAlignment="1">
      <alignment horizontal="left" vertical="top" wrapText="1"/>
    </xf>
    <xf numFmtId="0" fontId="27" fillId="0" borderId="16" xfId="0" applyFont="1" applyFill="1" applyBorder="1" applyAlignment="1">
      <alignment horizontal="center"/>
    </xf>
    <xf numFmtId="0" fontId="27" fillId="0" borderId="17" xfId="0" applyFont="1" applyFill="1" applyBorder="1" applyAlignment="1">
      <alignment horizontal="center"/>
    </xf>
    <xf numFmtId="0" fontId="17" fillId="0" borderId="18" xfId="0" applyFont="1" applyFill="1" applyBorder="1" applyAlignment="1">
      <alignment vertical="top" wrapText="1"/>
    </xf>
    <xf numFmtId="0" fontId="17" fillId="0" borderId="19" xfId="0" applyFont="1" applyFill="1" applyBorder="1" applyAlignment="1">
      <alignment vertical="top" wrapText="1"/>
    </xf>
    <xf numFmtId="0" fontId="17" fillId="0" borderId="18" xfId="0" applyFont="1" applyFill="1" applyBorder="1" applyAlignment="1">
      <alignment horizontal="center" vertical="top" wrapText="1"/>
    </xf>
    <xf numFmtId="0" fontId="17" fillId="0" borderId="19" xfId="0" applyFont="1" applyFill="1" applyBorder="1" applyAlignment="1">
      <alignment horizontal="center" vertical="top" wrapText="1"/>
    </xf>
    <xf numFmtId="0" fontId="17" fillId="0" borderId="20" xfId="0" applyFont="1" applyFill="1" applyBorder="1" applyAlignment="1">
      <alignment vertical="top" wrapText="1"/>
    </xf>
    <xf numFmtId="0" fontId="17" fillId="0" borderId="21" xfId="0" applyFont="1" applyFill="1" applyBorder="1" applyAlignment="1">
      <alignment vertical="top" wrapText="1"/>
    </xf>
    <xf numFmtId="0" fontId="19" fillId="0" borderId="5" xfId="0" applyFont="1" applyFill="1" applyBorder="1" applyAlignment="1"/>
    <xf numFmtId="0" fontId="28" fillId="0" borderId="5" xfId="0" applyFont="1" applyFill="1" applyBorder="1" applyAlignment="1">
      <alignment vertical="top" wrapText="1"/>
    </xf>
    <xf numFmtId="0" fontId="17" fillId="0" borderId="5" xfId="0" applyFont="1" applyFill="1" applyBorder="1" applyAlignment="1">
      <alignment horizontal="center"/>
    </xf>
    <xf numFmtId="9" fontId="17" fillId="0" borderId="0" xfId="4" applyFont="1" applyFill="1" applyBorder="1" applyAlignment="1">
      <alignment horizontal="center"/>
    </xf>
    <xf numFmtId="0" fontId="17" fillId="0" borderId="0" xfId="0" applyFont="1" applyFill="1" applyBorder="1" applyAlignment="1">
      <alignment horizontal="left" indent="1"/>
    </xf>
    <xf numFmtId="165" fontId="17" fillId="0" borderId="5" xfId="0" applyNumberFormat="1" applyFont="1" applyFill="1" applyBorder="1" applyAlignment="1">
      <alignment horizontal="center" vertical="top"/>
    </xf>
    <xf numFmtId="166" fontId="17" fillId="0" borderId="5" xfId="0" applyNumberFormat="1" applyFont="1" applyFill="1" applyBorder="1" applyAlignment="1">
      <alignment horizontal="center" vertical="center"/>
    </xf>
    <xf numFmtId="166" fontId="17" fillId="0" borderId="0" xfId="0" applyNumberFormat="1" applyFont="1" applyFill="1" applyBorder="1" applyAlignment="1">
      <alignment horizontal="center" vertical="center"/>
    </xf>
    <xf numFmtId="0" fontId="17" fillId="0" borderId="0" xfId="0" applyFont="1" applyFill="1" applyBorder="1" applyAlignment="1">
      <alignment horizontal="left" vertical="top"/>
    </xf>
    <xf numFmtId="0" fontId="17" fillId="0" borderId="13" xfId="0" applyFont="1" applyFill="1" applyBorder="1" applyAlignment="1">
      <alignment vertical="top" wrapText="1"/>
    </xf>
    <xf numFmtId="0" fontId="17" fillId="0" borderId="5" xfId="0" applyFont="1" applyFill="1" applyBorder="1" applyAlignment="1">
      <alignment horizontal="left" vertical="top" wrapText="1"/>
    </xf>
    <xf numFmtId="0" fontId="17" fillId="0" borderId="0" xfId="0" applyFont="1" applyFill="1" applyAlignment="1">
      <alignment horizontal="left" indent="1"/>
    </xf>
    <xf numFmtId="0" fontId="27" fillId="0" borderId="0" xfId="0" applyFont="1" applyFill="1" applyAlignment="1">
      <alignment wrapText="1"/>
    </xf>
    <xf numFmtId="0" fontId="19" fillId="0" borderId="0" xfId="0" applyFont="1" applyFill="1" applyAlignment="1">
      <alignment horizontal="left" vertical="top" wrapText="1"/>
    </xf>
    <xf numFmtId="0" fontId="17" fillId="0" borderId="0" xfId="0" applyFont="1" applyFill="1" applyAlignment="1">
      <alignment horizontal="left" vertical="top" wrapText="1"/>
    </xf>
    <xf numFmtId="0" fontId="21" fillId="0" borderId="0" xfId="0" applyFont="1" applyFill="1" applyAlignment="1">
      <alignment horizontal="left" wrapText="1"/>
    </xf>
    <xf numFmtId="0" fontId="17" fillId="0" borderId="5" xfId="0" applyFont="1" applyFill="1" applyBorder="1" applyAlignment="1">
      <alignment horizontal="left" vertical="top"/>
    </xf>
    <xf numFmtId="9" fontId="17" fillId="0" borderId="5" xfId="0" applyNumberFormat="1" applyFont="1" applyFill="1" applyBorder="1" applyAlignment="1">
      <alignment horizontal="right" vertical="center" wrapText="1"/>
    </xf>
    <xf numFmtId="1" fontId="17" fillId="0" borderId="5" xfId="0" applyNumberFormat="1" applyFont="1" applyFill="1" applyBorder="1" applyAlignment="1">
      <alignment horizontal="right" vertical="center" wrapText="1"/>
    </xf>
    <xf numFmtId="0" fontId="19" fillId="0" borderId="5" xfId="0" applyFont="1" applyFill="1" applyBorder="1"/>
    <xf numFmtId="0" fontId="17" fillId="0" borderId="14" xfId="0" applyFont="1" applyFill="1" applyBorder="1"/>
    <xf numFmtId="9" fontId="17" fillId="0" borderId="0" xfId="0" applyNumberFormat="1" applyFont="1" applyFill="1"/>
    <xf numFmtId="10" fontId="17" fillId="0" borderId="5" xfId="0" applyNumberFormat="1" applyFont="1" applyFill="1" applyBorder="1" applyAlignment="1">
      <alignment horizontal="right"/>
    </xf>
    <xf numFmtId="167" fontId="17" fillId="0" borderId="5" xfId="0" applyNumberFormat="1" applyFont="1" applyFill="1" applyBorder="1" applyAlignment="1">
      <alignment horizontal="right"/>
    </xf>
    <xf numFmtId="10" fontId="17" fillId="0" borderId="5" xfId="4" applyNumberFormat="1" applyFont="1" applyFill="1" applyBorder="1" applyAlignment="1">
      <alignment horizontal="right"/>
    </xf>
    <xf numFmtId="167" fontId="17" fillId="0" borderId="5" xfId="4" applyNumberFormat="1" applyFont="1" applyFill="1" applyBorder="1" applyAlignment="1">
      <alignment horizontal="right"/>
    </xf>
    <xf numFmtId="0" fontId="17" fillId="0" borderId="5" xfId="0" quotePrefix="1" applyFont="1" applyFill="1" applyBorder="1"/>
    <xf numFmtId="9" fontId="17" fillId="0" borderId="5" xfId="0" applyNumberFormat="1" applyFont="1" applyFill="1" applyBorder="1"/>
    <xf numFmtId="9" fontId="17" fillId="0" borderId="0" xfId="4" applyFont="1" applyFill="1" applyBorder="1" applyAlignment="1">
      <alignment horizontal="left"/>
    </xf>
    <xf numFmtId="9" fontId="17" fillId="0" borderId="5" xfId="4" applyFont="1" applyFill="1" applyBorder="1" applyAlignment="1">
      <alignment horizontal="right"/>
    </xf>
    <xf numFmtId="10" fontId="17" fillId="0" borderId="5" xfId="0" applyNumberFormat="1" applyFont="1" applyFill="1" applyBorder="1"/>
    <xf numFmtId="10" fontId="17" fillId="0" borderId="13" xfId="0" applyNumberFormat="1" applyFont="1" applyFill="1" applyBorder="1"/>
    <xf numFmtId="0" fontId="17" fillId="0" borderId="12" xfId="0" applyFont="1" applyFill="1" applyBorder="1"/>
    <xf numFmtId="2" fontId="17" fillId="0" borderId="15" xfId="0" applyNumberFormat="1" applyFont="1" applyFill="1" applyBorder="1"/>
    <xf numFmtId="168" fontId="17" fillId="0" borderId="0" xfId="0" applyNumberFormat="1" applyFont="1" applyFill="1" applyBorder="1" applyAlignment="1">
      <alignment horizontal="center"/>
    </xf>
    <xf numFmtId="169" fontId="17" fillId="0" borderId="5" xfId="0" applyNumberFormat="1" applyFont="1" applyFill="1" applyBorder="1" applyAlignment="1">
      <alignment horizontal="center"/>
    </xf>
    <xf numFmtId="5" fontId="17" fillId="0" borderId="0" xfId="3" applyNumberFormat="1" applyFont="1" applyFill="1" applyBorder="1" applyAlignment="1">
      <alignment horizontal="center"/>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wrapText="1"/>
    </xf>
    <xf numFmtId="0" fontId="17" fillId="0" borderId="0" xfId="0" applyFont="1" applyFill="1" applyAlignment="1">
      <alignment horizontal="center"/>
    </xf>
    <xf numFmtId="0" fontId="17" fillId="0" borderId="3" xfId="0" applyFont="1" applyFill="1" applyBorder="1"/>
    <xf numFmtId="0" fontId="17" fillId="0" borderId="6" xfId="0" applyFont="1" applyFill="1" applyBorder="1" applyAlignment="1">
      <alignment horizontal="center"/>
    </xf>
    <xf numFmtId="0" fontId="17" fillId="0" borderId="9" xfId="0" applyFont="1" applyFill="1" applyBorder="1" applyAlignment="1">
      <alignment horizontal="center"/>
    </xf>
    <xf numFmtId="0" fontId="17" fillId="0" borderId="11" xfId="0" applyFont="1" applyFill="1" applyBorder="1" applyAlignment="1">
      <alignment horizontal="center"/>
    </xf>
    <xf numFmtId="165" fontId="17" fillId="0" borderId="5" xfId="0" applyNumberFormat="1" applyFont="1" applyFill="1" applyBorder="1" applyAlignment="1">
      <alignment horizontal="right" vertical="top"/>
    </xf>
    <xf numFmtId="49" fontId="17" fillId="0" borderId="5" xfId="0" applyNumberFormat="1" applyFont="1" applyFill="1" applyBorder="1" applyAlignment="1">
      <alignment horizontal="center" vertical="center"/>
    </xf>
    <xf numFmtId="1" fontId="17" fillId="0" borderId="5" xfId="0" applyNumberFormat="1" applyFont="1" applyFill="1" applyBorder="1"/>
    <xf numFmtId="0" fontId="17" fillId="0" borderId="6" xfId="0" applyFont="1" applyFill="1" applyBorder="1"/>
    <xf numFmtId="0" fontId="17" fillId="0" borderId="8" xfId="0" applyFont="1" applyFill="1" applyBorder="1"/>
    <xf numFmtId="0" fontId="17" fillId="0" borderId="4" xfId="0" applyFont="1" applyFill="1" applyBorder="1"/>
    <xf numFmtId="0" fontId="17" fillId="0" borderId="5" xfId="0" applyNumberFormat="1" applyFont="1" applyFill="1" applyBorder="1" applyAlignment="1">
      <alignment horizontal="center" vertical="top"/>
    </xf>
    <xf numFmtId="0" fontId="17" fillId="0" borderId="9" xfId="0" applyFont="1" applyFill="1" applyBorder="1"/>
    <xf numFmtId="0" fontId="17" fillId="0" borderId="5" xfId="0" applyFont="1" applyFill="1" applyBorder="1" applyAlignment="1">
      <alignment horizontal="right" vertical="top"/>
    </xf>
    <xf numFmtId="0" fontId="17" fillId="0" borderId="13" xfId="0" applyFont="1" applyFill="1" applyBorder="1" applyAlignment="1">
      <alignment horizontal="right" vertical="top"/>
    </xf>
    <xf numFmtId="0" fontId="0" fillId="0" borderId="5" xfId="0" applyBorder="1" applyAlignment="1">
      <alignment horizontal="center" vertical="center"/>
    </xf>
    <xf numFmtId="0" fontId="0" fillId="0" borderId="3" xfId="0" applyBorder="1" applyAlignment="1">
      <alignment horizontal="center"/>
    </xf>
    <xf numFmtId="0" fontId="0" fillId="0" borderId="0" xfId="0" applyBorder="1"/>
    <xf numFmtId="0" fontId="9" fillId="0" borderId="0" xfId="0" applyFont="1" applyBorder="1" applyAlignment="1">
      <alignment horizontal="left" vertical="top" wrapText="1"/>
    </xf>
    <xf numFmtId="0" fontId="0" fillId="0" borderId="0" xfId="0" applyBorder="1" applyAlignment="1">
      <alignment horizontal="center" vertical="center"/>
    </xf>
    <xf numFmtId="0" fontId="4" fillId="0" borderId="0" xfId="0" applyFont="1" applyBorder="1" applyAlignment="1">
      <alignment horizontal="left" vertical="top"/>
    </xf>
    <xf numFmtId="0" fontId="4" fillId="2" borderId="5" xfId="0" applyFont="1" applyFill="1" applyBorder="1" applyAlignment="1">
      <alignment vertical="center"/>
    </xf>
    <xf numFmtId="0" fontId="9" fillId="0" borderId="5" xfId="0" applyFont="1" applyBorder="1" applyAlignment="1">
      <alignment horizontal="center" vertical="center" wrapText="1"/>
    </xf>
    <xf numFmtId="0" fontId="4" fillId="0" borderId="0" xfId="0" applyFont="1" applyBorder="1" applyAlignment="1">
      <alignment horizontal="center" vertical="center"/>
    </xf>
    <xf numFmtId="37" fontId="2" fillId="0" borderId="5" xfId="2" applyNumberFormat="1" applyBorder="1" applyAlignment="1">
      <alignment horizontal="center" vertical="center"/>
    </xf>
    <xf numFmtId="37" fontId="2" fillId="0" borderId="0" xfId="2" applyNumberFormat="1" applyBorder="1" applyAlignment="1">
      <alignment vertical="center"/>
    </xf>
    <xf numFmtId="37" fontId="4" fillId="0" borderId="5" xfId="2" applyNumberFormat="1" applyFont="1" applyBorder="1" applyAlignment="1">
      <alignment horizontal="center" vertical="center"/>
    </xf>
    <xf numFmtId="0" fontId="0" fillId="0" borderId="5" xfId="0" applyBorder="1" applyAlignment="1">
      <alignment horizontal="left" vertical="center"/>
    </xf>
    <xf numFmtId="49" fontId="31" fillId="0" borderId="5" xfId="0" applyNumberFormat="1" applyFont="1" applyBorder="1" applyAlignment="1">
      <alignment horizontal="center" vertical="center"/>
    </xf>
    <xf numFmtId="0" fontId="0" fillId="0" borderId="0" xfId="0" applyBorder="1" applyAlignment="1">
      <alignment horizontal="center"/>
    </xf>
    <xf numFmtId="0" fontId="0" fillId="0" borderId="5" xfId="0" applyBorder="1" applyAlignment="1">
      <alignment horizontal="center" vertical="top"/>
    </xf>
    <xf numFmtId="0" fontId="32" fillId="0" borderId="5" xfId="0" applyFont="1" applyBorder="1" applyAlignment="1">
      <alignment horizontal="center" vertical="center" wrapText="1"/>
    </xf>
    <xf numFmtId="2" fontId="9" fillId="0" borderId="5" xfId="0" applyNumberFormat="1" applyFont="1" applyBorder="1" applyAlignment="1">
      <alignment horizontal="right" wrapText="1"/>
    </xf>
    <xf numFmtId="0" fontId="9" fillId="0" borderId="0" xfId="0" applyFont="1" applyAlignment="1">
      <alignment horizontal="left" vertical="top" wrapText="1"/>
    </xf>
    <xf numFmtId="2" fontId="9" fillId="0" borderId="5" xfId="0" applyNumberFormat="1" applyFont="1" applyBorder="1" applyAlignment="1">
      <alignment horizontal="center" wrapText="1"/>
    </xf>
    <xf numFmtId="0" fontId="33" fillId="0" borderId="5" xfId="0" applyFont="1" applyBorder="1" applyAlignment="1">
      <alignment horizontal="center" vertical="center" wrapText="1"/>
    </xf>
    <xf numFmtId="165" fontId="0" fillId="0" borderId="5" xfId="0" applyNumberFormat="1" applyBorder="1" applyAlignment="1">
      <alignment horizontal="center"/>
    </xf>
    <xf numFmtId="165" fontId="0" fillId="0" borderId="5" xfId="0" applyNumberFormat="1" applyBorder="1" applyAlignment="1">
      <alignment horizontal="right"/>
    </xf>
    <xf numFmtId="2" fontId="9" fillId="0" borderId="5" xfId="0" applyNumberFormat="1" applyFont="1" applyBorder="1" applyAlignment="1">
      <alignment horizontal="center" vertical="center" wrapText="1"/>
    </xf>
    <xf numFmtId="0" fontId="4" fillId="0" borderId="0" xfId="0" applyFont="1" applyAlignment="1">
      <alignment vertical="top" wrapText="1"/>
    </xf>
    <xf numFmtId="49" fontId="0" fillId="0" borderId="5" xfId="0" applyNumberFormat="1" applyBorder="1" applyAlignment="1">
      <alignment horizontal="center"/>
    </xf>
    <xf numFmtId="0" fontId="0" fillId="0" borderId="5" xfId="0" applyFill="1" applyBorder="1"/>
    <xf numFmtId="0" fontId="0" fillId="0" borderId="13" xfId="0" applyBorder="1"/>
    <xf numFmtId="0" fontId="4" fillId="0" borderId="0" xfId="0" applyFont="1" applyAlignment="1">
      <alignment horizontal="left" vertical="top" wrapText="1"/>
    </xf>
    <xf numFmtId="0" fontId="13" fillId="0" borderId="5" xfId="0" applyFont="1" applyBorder="1" applyAlignment="1">
      <alignment wrapText="1"/>
    </xf>
    <xf numFmtId="0" fontId="14" fillId="0" borderId="0" xfId="0" applyFont="1" applyFill="1" applyAlignment="1">
      <alignment vertical="top" wrapText="1"/>
    </xf>
    <xf numFmtId="9" fontId="9" fillId="0" borderId="5" xfId="0" applyNumberFormat="1" applyFont="1" applyBorder="1" applyAlignment="1">
      <alignment horizontal="center" vertical="center" wrapText="1"/>
    </xf>
    <xf numFmtId="9" fontId="5" fillId="0" borderId="5" xfId="0" applyNumberFormat="1" applyFont="1" applyBorder="1" applyAlignment="1">
      <alignment horizontal="center" vertical="center" wrapText="1"/>
    </xf>
    <xf numFmtId="9" fontId="0" fillId="0" borderId="5" xfId="0" applyNumberFormat="1" applyBorder="1" applyAlignment="1">
      <alignment horizontal="right" wrapText="1"/>
    </xf>
    <xf numFmtId="9" fontId="0" fillId="0" borderId="5" xfId="4" applyNumberFormat="1" applyFont="1" applyBorder="1" applyAlignment="1">
      <alignment horizontal="right"/>
    </xf>
    <xf numFmtId="1" fontId="0" fillId="0" borderId="5" xfId="0" applyNumberFormat="1" applyBorder="1" applyAlignment="1">
      <alignment horizontal="right"/>
    </xf>
    <xf numFmtId="0" fontId="5" fillId="0" borderId="5" xfId="0" applyFont="1" applyFill="1" applyBorder="1"/>
    <xf numFmtId="0" fontId="0" fillId="0" borderId="0" xfId="0" applyAlignment="1">
      <alignment wrapText="1"/>
    </xf>
    <xf numFmtId="0" fontId="5" fillId="0" borderId="5" xfId="0" applyFont="1" applyFill="1" applyBorder="1" applyAlignment="1">
      <alignment wrapText="1"/>
    </xf>
    <xf numFmtId="0" fontId="0" fillId="0" borderId="5" xfId="0" applyFill="1" applyBorder="1" applyAlignment="1">
      <alignment horizontal="left" vertical="top" wrapText="1"/>
    </xf>
    <xf numFmtId="0" fontId="4" fillId="2"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5" fillId="0" borderId="5" xfId="0" applyFont="1" applyBorder="1"/>
    <xf numFmtId="0" fontId="0" fillId="0" borderId="14" xfId="0" applyFill="1" applyBorder="1" applyAlignment="1">
      <alignment horizontal="left" vertical="top" wrapText="1"/>
    </xf>
    <xf numFmtId="0" fontId="0" fillId="0" borderId="6" xfId="0" applyBorder="1" applyAlignment="1">
      <alignment horizontal="left" vertical="top" wrapText="1"/>
    </xf>
    <xf numFmtId="0" fontId="9" fillId="0" borderId="3" xfId="0" applyFont="1" applyBorder="1" applyAlignment="1">
      <alignment horizontal="left" vertical="top" wrapText="1"/>
    </xf>
    <xf numFmtId="49" fontId="0" fillId="0" borderId="4" xfId="0" applyNumberFormat="1" applyBorder="1" applyAlignment="1">
      <alignment horizontal="center" vertical="center"/>
    </xf>
    <xf numFmtId="0" fontId="5" fillId="0" borderId="0" xfId="0" applyFont="1" applyAlignment="1">
      <alignment horizontal="left" vertical="top" wrapText="1"/>
    </xf>
    <xf numFmtId="49" fontId="0" fillId="0" borderId="5" xfId="0" applyNumberFormat="1" applyBorder="1" applyAlignment="1">
      <alignment horizontal="center" vertical="center" wrapText="1"/>
    </xf>
    <xf numFmtId="0" fontId="5"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4" fillId="0" borderId="5" xfId="0" applyFont="1" applyBorder="1" applyAlignment="1">
      <alignment horizontal="center" vertical="center" wrapText="1"/>
    </xf>
    <xf numFmtId="5" fontId="0" fillId="0" borderId="5" xfId="0" applyNumberFormat="1" applyBorder="1"/>
    <xf numFmtId="170" fontId="4" fillId="0" borderId="5" xfId="0" applyNumberFormat="1" applyFont="1" applyBorder="1"/>
    <xf numFmtId="170" fontId="0" fillId="0" borderId="5" xfId="0" applyNumberFormat="1" applyBorder="1"/>
    <xf numFmtId="170" fontId="0" fillId="0" borderId="2" xfId="0" applyNumberFormat="1" applyBorder="1"/>
    <xf numFmtId="0" fontId="13" fillId="2" borderId="1" xfId="0" applyFont="1" applyFill="1" applyBorder="1"/>
    <xf numFmtId="0" fontId="13" fillId="2" borderId="2" xfId="0" applyFont="1" applyFill="1" applyBorder="1"/>
    <xf numFmtId="0" fontId="36" fillId="0" borderId="5" xfId="0" applyFont="1" applyBorder="1" applyAlignment="1">
      <alignment horizontal="center" wrapText="1"/>
    </xf>
    <xf numFmtId="0" fontId="13" fillId="0" borderId="1" xfId="0" applyFont="1" applyBorder="1" applyAlignment="1">
      <alignment vertical="top"/>
    </xf>
    <xf numFmtId="0" fontId="13" fillId="0" borderId="2" xfId="0" applyFont="1" applyBorder="1" applyAlignment="1">
      <alignment vertical="top" wrapText="1"/>
    </xf>
    <xf numFmtId="0" fontId="13" fillId="0" borderId="5" xfId="0" applyFont="1" applyBorder="1" applyAlignment="1">
      <alignment horizontal="center" vertical="center"/>
    </xf>
    <xf numFmtId="167" fontId="13" fillId="0" borderId="5" xfId="4" applyNumberFormat="1" applyFont="1" applyBorder="1" applyAlignment="1">
      <alignment horizontal="center" vertical="center"/>
    </xf>
    <xf numFmtId="171" fontId="13" fillId="0" borderId="5" xfId="3" applyNumberFormat="1" applyFont="1" applyBorder="1" applyAlignment="1">
      <alignment horizontal="center" vertical="center"/>
    </xf>
    <xf numFmtId="0" fontId="13" fillId="0" borderId="1" xfId="0" applyFont="1" applyBorder="1" applyAlignment="1">
      <alignment vertical="center"/>
    </xf>
    <xf numFmtId="0" fontId="13" fillId="0" borderId="2" xfId="0" applyFont="1" applyBorder="1" applyAlignment="1">
      <alignment vertical="center" wrapText="1"/>
    </xf>
    <xf numFmtId="172" fontId="13" fillId="0" borderId="5" xfId="3" applyNumberFormat="1" applyFont="1" applyBorder="1" applyAlignment="1">
      <alignment horizontal="center" vertical="center"/>
    </xf>
    <xf numFmtId="0" fontId="13" fillId="0" borderId="0" xfId="0" applyFont="1" applyBorder="1" applyAlignment="1">
      <alignment vertical="top"/>
    </xf>
    <xf numFmtId="0" fontId="13" fillId="0" borderId="0" xfId="0" applyFont="1" applyBorder="1" applyAlignment="1">
      <alignment vertical="top" wrapText="1"/>
    </xf>
    <xf numFmtId="172" fontId="13" fillId="0" borderId="0" xfId="3" applyNumberFormat="1" applyFont="1" applyBorder="1" applyAlignment="1">
      <alignment horizontal="center" vertical="center"/>
    </xf>
    <xf numFmtId="0" fontId="13" fillId="0" borderId="0" xfId="0" applyFont="1" applyFill="1" applyBorder="1" applyAlignment="1">
      <alignment vertical="top"/>
    </xf>
    <xf numFmtId="0" fontId="0" fillId="0" borderId="0" xfId="0" applyFill="1"/>
    <xf numFmtId="0" fontId="9" fillId="0" borderId="0" xfId="0" applyFont="1" applyFill="1" applyAlignment="1">
      <alignment wrapText="1"/>
    </xf>
    <xf numFmtId="172" fontId="13" fillId="0" borderId="0" xfId="3" applyNumberFormat="1" applyFont="1" applyFill="1" applyBorder="1" applyAlignment="1">
      <alignment horizontal="center" vertical="center"/>
    </xf>
    <xf numFmtId="0" fontId="0" fillId="0" borderId="0" xfId="0" applyFill="1" applyAlignment="1">
      <alignment horizontal="left" vertical="top"/>
    </xf>
    <xf numFmtId="0" fontId="0" fillId="0" borderId="0" xfId="0" applyFill="1" applyAlignment="1"/>
    <xf numFmtId="0" fontId="9" fillId="0" borderId="0" xfId="0" applyFont="1" applyFill="1" applyAlignment="1"/>
    <xf numFmtId="1" fontId="4" fillId="0" borderId="5" xfId="0" applyNumberFormat="1" applyFont="1" applyFill="1" applyBorder="1" applyAlignment="1">
      <alignment horizontal="right" wrapText="1"/>
    </xf>
    <xf numFmtId="0" fontId="4" fillId="0" borderId="0" xfId="0" applyFont="1" applyFill="1" applyAlignment="1">
      <alignment horizontal="left" vertical="center"/>
    </xf>
    <xf numFmtId="0" fontId="9" fillId="0" borderId="0" xfId="0" applyFont="1" applyFill="1" applyBorder="1" applyAlignment="1">
      <alignment horizontal="left" vertical="center" wrapText="1"/>
    </xf>
    <xf numFmtId="0" fontId="13" fillId="0" borderId="15" xfId="0" applyFont="1" applyFill="1" applyBorder="1" applyAlignment="1">
      <alignment vertical="top" wrapText="1"/>
    </xf>
    <xf numFmtId="3" fontId="0" fillId="0" borderId="15" xfId="0" applyNumberFormat="1" applyFill="1" applyBorder="1" applyAlignment="1">
      <alignment horizontal="center" vertical="center" wrapText="1"/>
    </xf>
    <xf numFmtId="10" fontId="0" fillId="0" borderId="15" xfId="0" applyNumberFormat="1" applyFill="1" applyBorder="1" applyAlignment="1">
      <alignment horizontal="center" vertical="center" wrapText="1"/>
    </xf>
    <xf numFmtId="173" fontId="7" fillId="0" borderId="15" xfId="0" applyNumberFormat="1" applyFont="1" applyFill="1" applyBorder="1" applyAlignment="1">
      <alignment horizontal="center" vertical="center" wrapText="1"/>
    </xf>
    <xf numFmtId="0" fontId="13" fillId="0" borderId="5" xfId="0" applyFont="1" applyFill="1" applyBorder="1" applyAlignment="1">
      <alignment wrapText="1"/>
    </xf>
    <xf numFmtId="3" fontId="0" fillId="0" borderId="5" xfId="0" applyNumberFormat="1" applyFill="1" applyBorder="1" applyAlignment="1">
      <alignment horizontal="center" vertical="center" wrapText="1"/>
    </xf>
    <xf numFmtId="10" fontId="0" fillId="0" borderId="5" xfId="0" applyNumberFormat="1" applyFill="1" applyBorder="1" applyAlignment="1">
      <alignment horizontal="center" vertical="center" wrapText="1"/>
    </xf>
    <xf numFmtId="173" fontId="0" fillId="0" borderId="5" xfId="0" applyNumberFormat="1" applyFill="1" applyBorder="1" applyAlignment="1">
      <alignment horizontal="center" vertical="center"/>
    </xf>
    <xf numFmtId="0" fontId="9" fillId="0" borderId="5" xfId="0" applyFont="1" applyFill="1" applyBorder="1" applyAlignment="1">
      <alignment vertical="center"/>
    </xf>
    <xf numFmtId="0" fontId="9" fillId="0" borderId="5" xfId="0" applyFont="1" applyFill="1" applyBorder="1" applyAlignment="1">
      <alignment vertical="center" wrapText="1"/>
    </xf>
    <xf numFmtId="10" fontId="9" fillId="0" borderId="5" xfId="0" applyNumberFormat="1" applyFont="1" applyFill="1" applyBorder="1" applyAlignment="1">
      <alignment horizontal="center" vertical="center" wrapText="1"/>
    </xf>
    <xf numFmtId="0" fontId="14" fillId="0" borderId="0" xfId="0" applyFont="1" applyAlignment="1">
      <alignment horizontal="left" vertical="top" wrapText="1"/>
    </xf>
    <xf numFmtId="0" fontId="8" fillId="0" borderId="0" xfId="0" applyFont="1"/>
    <xf numFmtId="173" fontId="0" fillId="0" borderId="5" xfId="0" applyNumberFormat="1" applyBorder="1" applyAlignment="1">
      <alignment horizontal="right"/>
    </xf>
    <xf numFmtId="172" fontId="0" fillId="0" borderId="0" xfId="3" applyNumberFormat="1" applyFont="1" applyBorder="1" applyAlignment="1">
      <alignment horizontal="center"/>
    </xf>
    <xf numFmtId="173" fontId="0" fillId="0" borderId="0" xfId="0" applyNumberFormat="1" applyBorder="1" applyAlignment="1">
      <alignment horizontal="right"/>
    </xf>
    <xf numFmtId="0" fontId="0" fillId="0" borderId="11" xfId="0" applyBorder="1"/>
    <xf numFmtId="0" fontId="14" fillId="0" borderId="0" xfId="0" applyFont="1" applyAlignment="1">
      <alignment vertical="top"/>
    </xf>
    <xf numFmtId="0" fontId="0" fillId="0" borderId="3" xfId="0" quotePrefix="1" applyBorder="1" applyAlignment="1">
      <alignment horizontal="center"/>
    </xf>
    <xf numFmtId="0" fontId="0" fillId="0" borderId="5" xfId="0" applyBorder="1" applyAlignment="1"/>
    <xf numFmtId="165" fontId="0" fillId="0" borderId="5" xfId="0" applyNumberFormat="1" applyBorder="1"/>
    <xf numFmtId="0" fontId="0" fillId="0" borderId="0" xfId="0" quotePrefix="1" applyBorder="1" applyAlignment="1">
      <alignment horizontal="center"/>
    </xf>
    <xf numFmtId="165" fontId="0" fillId="0" borderId="5" xfId="0" applyNumberFormat="1" applyBorder="1" applyAlignment="1">
      <alignment horizontal="center" vertical="center"/>
    </xf>
    <xf numFmtId="0" fontId="0" fillId="3" borderId="13" xfId="0" applyFill="1" applyBorder="1" applyAlignment="1"/>
    <xf numFmtId="0" fontId="0" fillId="0" borderId="15" xfId="0" applyBorder="1"/>
    <xf numFmtId="165" fontId="0" fillId="0" borderId="15" xfId="0" applyNumberFormat="1" applyBorder="1"/>
    <xf numFmtId="2" fontId="0" fillId="0" borderId="5" xfId="0" applyNumberFormat="1" applyBorder="1" applyAlignment="1">
      <alignment horizontal="right"/>
    </xf>
    <xf numFmtId="0" fontId="9" fillId="0" borderId="0" xfId="0" applyFont="1" applyAlignment="1">
      <alignment vertical="top"/>
    </xf>
    <xf numFmtId="0" fontId="13" fillId="0" borderId="5" xfId="0" applyFont="1" applyBorder="1" applyAlignment="1">
      <alignment horizontal="center"/>
    </xf>
    <xf numFmtId="0" fontId="0" fillId="2" borderId="5" xfId="0" applyFill="1" applyBorder="1" applyAlignment="1">
      <alignment horizontal="center"/>
    </xf>
    <xf numFmtId="0" fontId="0" fillId="0" borderId="0" xfId="0" applyFill="1" applyAlignment="1">
      <alignment horizontal="center" vertical="top" wrapText="1"/>
    </xf>
    <xf numFmtId="0" fontId="13" fillId="0" borderId="5" xfId="0" applyFont="1" applyFill="1" applyBorder="1" applyAlignment="1">
      <alignment horizontal="center" vertical="top" wrapText="1"/>
    </xf>
    <xf numFmtId="0" fontId="13" fillId="0" borderId="1" xfId="0" applyFont="1" applyFill="1" applyBorder="1" applyAlignment="1">
      <alignment horizontal="center" vertical="top" wrapText="1"/>
    </xf>
    <xf numFmtId="0" fontId="13" fillId="0" borderId="12" xfId="0" applyFont="1" applyFill="1" applyBorder="1" applyAlignment="1">
      <alignment horizontal="center" vertical="top" wrapText="1"/>
    </xf>
    <xf numFmtId="0" fontId="13" fillId="0" borderId="2" xfId="0" applyFont="1" applyFill="1" applyBorder="1" applyAlignment="1">
      <alignment horizontal="center" vertical="top" wrapText="1"/>
    </xf>
    <xf numFmtId="0" fontId="0" fillId="0" borderId="0" xfId="0" applyFill="1" applyAlignment="1">
      <alignment vertical="top" wrapText="1"/>
    </xf>
    <xf numFmtId="0" fontId="13" fillId="0" borderId="5" xfId="0" applyFont="1" applyFill="1" applyBorder="1" applyAlignment="1">
      <alignment vertical="top" wrapText="1"/>
    </xf>
    <xf numFmtId="0" fontId="40" fillId="4" borderId="5" xfId="0" applyFont="1" applyFill="1" applyBorder="1" applyAlignment="1">
      <alignment vertical="top" wrapText="1"/>
    </xf>
    <xf numFmtId="0" fontId="13" fillId="0" borderId="0" xfId="0" applyFont="1" applyAlignment="1">
      <alignment wrapText="1"/>
    </xf>
    <xf numFmtId="0" fontId="12" fillId="0" borderId="0" xfId="0" applyFont="1"/>
    <xf numFmtId="0" fontId="36" fillId="0" borderId="5" xfId="0" applyFont="1" applyBorder="1" applyAlignment="1">
      <alignment horizontal="center"/>
    </xf>
    <xf numFmtId="174" fontId="0" fillId="0" borderId="1" xfId="0" applyNumberFormat="1" applyBorder="1" applyAlignment="1">
      <alignment vertical="center"/>
    </xf>
    <xf numFmtId="174" fontId="0" fillId="0" borderId="1" xfId="0" applyNumberFormat="1" applyBorder="1" applyAlignment="1">
      <alignment vertical="top"/>
    </xf>
    <xf numFmtId="174" fontId="0" fillId="0" borderId="5" xfId="0" applyNumberFormat="1" applyBorder="1" applyAlignment="1">
      <alignment vertical="center"/>
    </xf>
    <xf numFmtId="0" fontId="4" fillId="0" borderId="0" xfId="0" applyFont="1" applyAlignment="1">
      <alignment vertical="top"/>
    </xf>
    <xf numFmtId="1" fontId="9" fillId="4" borderId="5" xfId="0" applyNumberFormat="1" applyFont="1" applyFill="1" applyBorder="1" applyAlignment="1">
      <alignment vertical="top"/>
    </xf>
    <xf numFmtId="0" fontId="5" fillId="4" borderId="5" xfId="0" applyFont="1" applyFill="1" applyBorder="1" applyAlignment="1">
      <alignment vertical="top"/>
    </xf>
    <xf numFmtId="0" fontId="9" fillId="4" borderId="0" xfId="0" applyFont="1" applyFill="1" applyAlignment="1">
      <alignment vertical="top"/>
    </xf>
    <xf numFmtId="0" fontId="9" fillId="4" borderId="5" xfId="0" applyFont="1" applyFill="1" applyBorder="1" applyAlignment="1">
      <alignment vertical="top"/>
    </xf>
    <xf numFmtId="0" fontId="9" fillId="4" borderId="0" xfId="0" applyFont="1" applyFill="1" applyAlignment="1">
      <alignment horizontal="right" vertical="top"/>
    </xf>
    <xf numFmtId="0" fontId="32" fillId="0" borderId="0" xfId="0" applyFont="1" applyAlignment="1">
      <alignment wrapText="1"/>
    </xf>
    <xf numFmtId="49" fontId="4" fillId="0" borderId="5" xfId="0" applyNumberFormat="1" applyFont="1" applyBorder="1" applyAlignment="1">
      <alignment horizontal="center"/>
    </xf>
    <xf numFmtId="0" fontId="2" fillId="0" borderId="0" xfId="5"/>
    <xf numFmtId="0" fontId="2" fillId="0" borderId="0" xfId="5" applyAlignment="1">
      <alignment horizontal="left" vertical="top"/>
    </xf>
    <xf numFmtId="0" fontId="4" fillId="0" borderId="0" xfId="5" applyFont="1" applyAlignment="1">
      <alignment horizontal="left" vertical="top" wrapText="1"/>
    </xf>
    <xf numFmtId="0" fontId="4" fillId="0" borderId="0" xfId="5" applyFont="1" applyAlignment="1">
      <alignment vertical="top"/>
    </xf>
    <xf numFmtId="0" fontId="4" fillId="0" borderId="0" xfId="5" applyFont="1" applyAlignment="1">
      <alignment vertical="top" wrapText="1"/>
    </xf>
    <xf numFmtId="0" fontId="2" fillId="0" borderId="0" xfId="5" applyAlignment="1">
      <alignment vertical="top"/>
    </xf>
    <xf numFmtId="0" fontId="4" fillId="0" borderId="5" xfId="5" applyFont="1" applyBorder="1" applyAlignment="1">
      <alignment vertical="center" wrapText="1"/>
    </xf>
    <xf numFmtId="0" fontId="4" fillId="0" borderId="5" xfId="5" applyFont="1" applyBorder="1" applyAlignment="1">
      <alignment horizontal="center" vertical="center" wrapText="1"/>
    </xf>
    <xf numFmtId="0" fontId="4" fillId="4" borderId="5" xfId="5" applyFont="1" applyFill="1" applyBorder="1" applyAlignment="1">
      <alignment horizontal="center" vertical="center" wrapText="1"/>
    </xf>
    <xf numFmtId="0" fontId="8" fillId="0" borderId="30" xfId="5" applyFont="1" applyBorder="1" applyAlignment="1">
      <alignment vertical="top" wrapText="1"/>
    </xf>
    <xf numFmtId="0" fontId="8" fillId="0" borderId="31" xfId="5" applyFont="1" applyBorder="1" applyAlignment="1">
      <alignment vertical="top" wrapText="1"/>
    </xf>
    <xf numFmtId="0" fontId="8" fillId="0" borderId="31" xfId="5" applyFont="1" applyBorder="1" applyAlignment="1">
      <alignment horizontal="center" vertical="top" wrapText="1"/>
    </xf>
    <xf numFmtId="0" fontId="8" fillId="4" borderId="29" xfId="5" applyFont="1" applyFill="1" applyBorder="1" applyAlignment="1">
      <alignment vertical="top" wrapText="1"/>
    </xf>
    <xf numFmtId="0" fontId="8" fillId="0" borderId="32" xfId="5" applyFont="1" applyBorder="1" applyAlignment="1">
      <alignment vertical="top" wrapText="1"/>
    </xf>
    <xf numFmtId="10" fontId="8" fillId="0" borderId="32" xfId="6" applyNumberFormat="1" applyFont="1" applyBorder="1" applyAlignment="1">
      <alignment vertical="top" wrapText="1"/>
    </xf>
    <xf numFmtId="0" fontId="8" fillId="0" borderId="32" xfId="5" applyFont="1" applyBorder="1" applyAlignment="1">
      <alignment horizontal="center" vertical="top" wrapText="1"/>
    </xf>
    <xf numFmtId="0" fontId="8" fillId="0" borderId="29" xfId="5" applyFont="1" applyBorder="1" applyAlignment="1">
      <alignment vertical="top" wrapText="1"/>
    </xf>
    <xf numFmtId="10" fontId="8" fillId="0" borderId="32" xfId="5" applyNumberFormat="1" applyFont="1" applyBorder="1" applyAlignment="1">
      <alignment vertical="top" wrapText="1"/>
    </xf>
    <xf numFmtId="0" fontId="8" fillId="0" borderId="32" xfId="5" applyFont="1" applyFill="1" applyBorder="1" applyAlignment="1">
      <alignment vertical="top" wrapText="1"/>
    </xf>
    <xf numFmtId="10" fontId="8" fillId="0" borderId="32" xfId="5" applyNumberFormat="1" applyFont="1" applyFill="1" applyBorder="1" applyAlignment="1">
      <alignment vertical="top" wrapText="1"/>
    </xf>
    <xf numFmtId="0" fontId="8" fillId="0" borderId="32" xfId="5" applyFont="1" applyFill="1" applyBorder="1" applyAlignment="1">
      <alignment horizontal="center" vertical="top" wrapText="1"/>
    </xf>
    <xf numFmtId="0" fontId="8" fillId="0" borderId="29" xfId="5" applyFont="1" applyFill="1" applyBorder="1" applyAlignment="1">
      <alignment vertical="top" wrapText="1"/>
    </xf>
    <xf numFmtId="0" fontId="7" fillId="0" borderId="29" xfId="5" applyFont="1" applyFill="1" applyBorder="1" applyAlignment="1">
      <alignment vertical="top" wrapText="1"/>
    </xf>
    <xf numFmtId="0" fontId="2" fillId="0" borderId="5" xfId="5" applyFill="1" applyBorder="1" applyAlignment="1">
      <alignment vertical="center"/>
    </xf>
    <xf numFmtId="10" fontId="0" fillId="0" borderId="5" xfId="7" applyNumberFormat="1" applyFont="1" applyFill="1" applyBorder="1" applyAlignment="1">
      <alignment horizontal="center" vertical="center"/>
    </xf>
    <xf numFmtId="49" fontId="2" fillId="0" borderId="5" xfId="5" applyNumberFormat="1" applyFill="1" applyBorder="1" applyAlignment="1">
      <alignment horizontal="left" vertical="center" indent="2"/>
    </xf>
    <xf numFmtId="0" fontId="4" fillId="0" borderId="5" xfId="5" applyFont="1" applyBorder="1" applyAlignment="1">
      <alignment vertical="center"/>
    </xf>
    <xf numFmtId="10" fontId="4" fillId="0" borderId="5" xfId="7" applyNumberFormat="1" applyFont="1" applyBorder="1" applyAlignment="1">
      <alignment horizontal="center" vertical="center"/>
    </xf>
    <xf numFmtId="0" fontId="2" fillId="2" borderId="5" xfId="5" applyFill="1" applyBorder="1" applyAlignment="1">
      <alignment vertical="center"/>
    </xf>
    <xf numFmtId="0" fontId="3" fillId="2" borderId="33" xfId="0" applyFont="1" applyFill="1" applyBorder="1" applyAlignment="1">
      <alignment horizontal="center" vertical="center" wrapText="1"/>
    </xf>
    <xf numFmtId="0" fontId="30" fillId="0" borderId="33" xfId="0" applyFont="1" applyBorder="1" applyAlignment="1">
      <alignment horizontal="left" vertical="top" wrapText="1"/>
    </xf>
    <xf numFmtId="0" fontId="5" fillId="0" borderId="33" xfId="0" applyFont="1" applyBorder="1" applyAlignment="1">
      <alignment horizontal="left" vertical="top" wrapText="1"/>
    </xf>
    <xf numFmtId="0" fontId="9" fillId="0" borderId="33" xfId="0" applyFont="1" applyBorder="1" applyAlignment="1">
      <alignment horizontal="left" vertical="top" wrapText="1"/>
    </xf>
    <xf numFmtId="0" fontId="30" fillId="0" borderId="33" xfId="0" applyFont="1" applyFill="1" applyBorder="1" applyAlignment="1">
      <alignment horizontal="left" vertical="top" wrapText="1"/>
    </xf>
    <xf numFmtId="0" fontId="4" fillId="0" borderId="0" xfId="0" applyFont="1" applyFill="1" applyAlignment="1">
      <alignment wrapText="1"/>
    </xf>
    <xf numFmtId="0" fontId="30" fillId="0" borderId="0" xfId="0" applyFont="1" applyFill="1" applyAlignment="1">
      <alignment wrapText="1"/>
    </xf>
    <xf numFmtId="0" fontId="43" fillId="0" borderId="0" xfId="0" applyFont="1" applyAlignment="1">
      <alignment wrapText="1"/>
    </xf>
    <xf numFmtId="0" fontId="42" fillId="0" borderId="33" xfId="0" applyFont="1" applyBorder="1" applyAlignment="1">
      <alignment horizontal="left" vertical="top" wrapText="1"/>
    </xf>
    <xf numFmtId="0" fontId="0" fillId="0" borderId="33" xfId="0" applyBorder="1" applyAlignment="1">
      <alignment horizontal="left" vertical="top" wrapText="1"/>
    </xf>
    <xf numFmtId="0" fontId="4" fillId="0" borderId="33" xfId="0" applyFont="1" applyBorder="1" applyAlignment="1">
      <alignment horizontal="center" vertical="top" wrapText="1"/>
    </xf>
    <xf numFmtId="0" fontId="4" fillId="0" borderId="33" xfId="0" applyFont="1" applyFill="1" applyBorder="1" applyAlignment="1">
      <alignment horizontal="left" vertical="top" wrapText="1"/>
    </xf>
    <xf numFmtId="0" fontId="4" fillId="0" borderId="0" xfId="0" applyFont="1" applyAlignment="1">
      <alignment vertical="center" wrapText="1"/>
    </xf>
    <xf numFmtId="0" fontId="3" fillId="0" borderId="0" xfId="0" applyFont="1" applyFill="1" applyAlignment="1">
      <alignment horizontal="center" vertical="center"/>
    </xf>
    <xf numFmtId="0" fontId="9" fillId="0" borderId="0" xfId="0" applyFont="1" applyFill="1" applyAlignment="1">
      <alignment horizontal="left" vertical="center"/>
    </xf>
    <xf numFmtId="0" fontId="9" fillId="0" borderId="5" xfId="0" applyFont="1" applyBorder="1" applyAlignment="1">
      <alignment horizontal="center" vertical="center"/>
    </xf>
    <xf numFmtId="165" fontId="9" fillId="0" borderId="0" xfId="0" applyNumberFormat="1" applyFont="1" applyBorder="1" applyAlignment="1">
      <alignment horizontal="center" vertical="top" wrapText="1"/>
    </xf>
    <xf numFmtId="173" fontId="0" fillId="0" borderId="5" xfId="3" applyNumberFormat="1" applyFont="1" applyBorder="1" applyAlignment="1">
      <alignment horizontal="right"/>
    </xf>
    <xf numFmtId="0" fontId="0" fillId="2" borderId="1" xfId="0" applyFill="1" applyBorder="1" applyAlignment="1">
      <alignment horizontal="left" vertical="top" wrapText="1"/>
    </xf>
    <xf numFmtId="173" fontId="0" fillId="2" borderId="12" xfId="3" applyNumberFormat="1" applyFont="1" applyFill="1" applyBorder="1" applyAlignment="1">
      <alignment horizontal="right"/>
    </xf>
    <xf numFmtId="173" fontId="0" fillId="2" borderId="2" xfId="3" applyNumberFormat="1" applyFont="1" applyFill="1" applyBorder="1" applyAlignment="1">
      <alignment horizontal="right"/>
    </xf>
    <xf numFmtId="49" fontId="0" fillId="0" borderId="0" xfId="0" applyNumberFormat="1" applyBorder="1" applyAlignment="1">
      <alignment horizontal="center" vertical="center"/>
    </xf>
    <xf numFmtId="9" fontId="0" fillId="0" borderId="5" xfId="0" applyNumberFormat="1" applyBorder="1" applyAlignment="1">
      <alignment horizontal="center" vertical="center"/>
    </xf>
    <xf numFmtId="173" fontId="0" fillId="2" borderId="5" xfId="0" applyNumberFormat="1" applyFill="1" applyBorder="1" applyAlignment="1">
      <alignment horizontal="right"/>
    </xf>
    <xf numFmtId="169" fontId="7" fillId="0" borderId="5" xfId="0" applyNumberFormat="1" applyFont="1" applyBorder="1" applyAlignment="1">
      <alignment horizontal="right" wrapText="1"/>
    </xf>
    <xf numFmtId="0" fontId="0" fillId="0" borderId="0" xfId="0"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2" borderId="5" xfId="0" applyFill="1" applyBorder="1"/>
    <xf numFmtId="0" fontId="0" fillId="0" borderId="0" xfId="0"/>
    <xf numFmtId="0" fontId="4" fillId="0" borderId="0" xfId="0" applyFont="1" applyAlignment="1">
      <alignment horizontal="left" vertical="top"/>
    </xf>
    <xf numFmtId="0" fontId="0" fillId="2" borderId="5" xfId="0" applyFill="1" applyBorder="1" applyAlignment="1">
      <alignment vertical="center"/>
    </xf>
    <xf numFmtId="0" fontId="4" fillId="0" borderId="5" xfId="0" applyFont="1" applyBorder="1" applyAlignment="1">
      <alignment horizontal="center" vertical="center"/>
    </xf>
    <xf numFmtId="0" fontId="4" fillId="2" borderId="5" xfId="0" applyFont="1" applyFill="1" applyBorder="1" applyAlignment="1">
      <alignment horizontal="center" vertical="center"/>
    </xf>
    <xf numFmtId="0" fontId="0" fillId="0" borderId="5" xfId="0" applyBorder="1" applyAlignment="1">
      <alignment vertical="center" wrapText="1"/>
    </xf>
    <xf numFmtId="37" fontId="2" fillId="0" borderId="5" xfId="2" applyNumberFormat="1" applyBorder="1" applyAlignment="1">
      <alignment horizontal="right"/>
    </xf>
    <xf numFmtId="0" fontId="12" fillId="0" borderId="5" xfId="0" applyFont="1" applyBorder="1" applyAlignment="1">
      <alignment vertical="center"/>
    </xf>
    <xf numFmtId="37" fontId="4" fillId="0" borderId="5" xfId="2" applyNumberFormat="1" applyFont="1" applyBorder="1" applyAlignment="1">
      <alignment horizontal="right"/>
    </xf>
    <xf numFmtId="0" fontId="12" fillId="2" borderId="5" xfId="0" applyFont="1" applyFill="1" applyBorder="1" applyAlignment="1">
      <alignment horizontal="right"/>
    </xf>
    <xf numFmtId="0" fontId="9" fillId="0" borderId="5" xfId="0" applyFont="1" applyBorder="1" applyAlignment="1">
      <alignment vertical="center"/>
    </xf>
    <xf numFmtId="0" fontId="9" fillId="0" borderId="5" xfId="0" applyFont="1" applyFill="1" applyBorder="1" applyAlignment="1">
      <alignment horizontal="right"/>
    </xf>
    <xf numFmtId="0" fontId="9" fillId="0" borderId="5" xfId="0" applyFont="1" applyBorder="1" applyAlignment="1">
      <alignment vertical="center" wrapText="1"/>
    </xf>
    <xf numFmtId="0" fontId="4" fillId="0" borderId="5" xfId="0" applyFont="1" applyFill="1" applyBorder="1" applyAlignment="1">
      <alignment horizontal="right"/>
    </xf>
    <xf numFmtId="37" fontId="2" fillId="0" borderId="10" xfId="2" applyNumberFormat="1" applyBorder="1" applyAlignment="1">
      <alignment horizontal="right"/>
    </xf>
    <xf numFmtId="37" fontId="0" fillId="0" borderId="12" xfId="0" applyNumberFormat="1" applyBorder="1" applyAlignment="1">
      <alignment horizontal="right"/>
    </xf>
    <xf numFmtId="37" fontId="4" fillId="0" borderId="12" xfId="2" applyNumberFormat="1" applyFont="1" applyBorder="1" applyAlignment="1">
      <alignment horizontal="right"/>
    </xf>
    <xf numFmtId="0" fontId="13" fillId="0" borderId="5" xfId="0" applyFont="1" applyBorder="1" applyAlignment="1">
      <alignment horizontal="center" vertical="center" wrapText="1"/>
    </xf>
    <xf numFmtId="37" fontId="0" fillId="0" borderId="5" xfId="0" applyNumberFormat="1" applyBorder="1" applyAlignment="1">
      <alignment horizontal="right"/>
    </xf>
    <xf numFmtId="37" fontId="4" fillId="0" borderId="5" xfId="0" applyNumberFormat="1" applyFont="1" applyBorder="1" applyAlignment="1">
      <alignment horizontal="right"/>
    </xf>
    <xf numFmtId="37" fontId="0" fillId="0" borderId="0" xfId="0" applyNumberFormat="1" applyBorder="1"/>
    <xf numFmtId="0" fontId="0" fillId="0" borderId="5" xfId="0" applyBorder="1" applyAlignment="1">
      <alignment horizontal="right"/>
    </xf>
    <xf numFmtId="0" fontId="14"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wrapText="1"/>
    </xf>
    <xf numFmtId="0" fontId="15" fillId="0" borderId="0" xfId="0" applyFont="1" applyAlignment="1">
      <alignment horizontal="left" vertical="center" wrapText="1"/>
    </xf>
    <xf numFmtId="9" fontId="2" fillId="0" borderId="5" xfId="4" applyBorder="1" applyAlignment="1">
      <alignment horizontal="right"/>
    </xf>
    <xf numFmtId="0" fontId="9" fillId="0" borderId="0" xfId="0" applyFont="1" applyBorder="1" applyAlignment="1">
      <alignment horizontal="left" vertical="top"/>
    </xf>
    <xf numFmtId="0" fontId="15" fillId="0" borderId="0" xfId="0" applyFont="1" applyAlignment="1">
      <alignment horizontal="left" vertical="center"/>
    </xf>
    <xf numFmtId="0" fontId="0" fillId="0" borderId="0" xfId="0" applyAlignment="1">
      <alignment horizontal="right"/>
    </xf>
    <xf numFmtId="0" fontId="9" fillId="0" borderId="0" xfId="0" applyFont="1" applyAlignment="1">
      <alignment horizontal="right"/>
    </xf>
    <xf numFmtId="0" fontId="15" fillId="0" borderId="0" xfId="0" applyFont="1"/>
    <xf numFmtId="0" fontId="4" fillId="0" borderId="0" xfId="0" applyFont="1" applyFill="1" applyBorder="1" applyAlignment="1">
      <alignment horizontal="left" vertical="top"/>
    </xf>
    <xf numFmtId="0" fontId="0" fillId="0" borderId="0" xfId="0" applyBorder="1" applyAlignment="1">
      <alignment horizontal="right"/>
    </xf>
    <xf numFmtId="0" fontId="5" fillId="0" borderId="5" xfId="0" applyFont="1" applyBorder="1" applyAlignment="1">
      <alignment horizontal="left" vertical="top" wrapText="1"/>
    </xf>
    <xf numFmtId="0" fontId="0" fillId="0" borderId="5" xfId="0" applyBorder="1" applyAlignment="1">
      <alignment horizontal="left" vertical="top" wrapText="1"/>
    </xf>
    <xf numFmtId="0" fontId="9" fillId="0" borderId="0" xfId="0" applyFont="1" applyAlignment="1">
      <alignment horizontal="left" vertical="top" wrapText="1"/>
    </xf>
    <xf numFmtId="0" fontId="0" fillId="0" borderId="0" xfId="0" applyAlignment="1">
      <alignment horizontal="left" vertical="top"/>
    </xf>
    <xf numFmtId="0" fontId="9" fillId="0" borderId="0" xfId="0" applyFont="1" applyBorder="1" applyAlignment="1">
      <alignment horizontal="left" vertical="top" wrapText="1"/>
    </xf>
    <xf numFmtId="0" fontId="9" fillId="0" borderId="0" xfId="0" applyFont="1" applyAlignment="1">
      <alignment horizontal="left" vertical="top"/>
    </xf>
    <xf numFmtId="0" fontId="9" fillId="0" borderId="10" xfId="0" applyFont="1" applyFill="1" applyBorder="1" applyAlignment="1">
      <alignment horizontal="left" vertical="top" wrapText="1"/>
    </xf>
    <xf numFmtId="0" fontId="9" fillId="0" borderId="5" xfId="0" applyFont="1" applyBorder="1" applyAlignment="1">
      <alignment horizontal="center" vertical="center" wrapText="1"/>
    </xf>
    <xf numFmtId="0" fontId="0" fillId="2" borderId="5" xfId="0" applyFill="1" applyBorder="1"/>
    <xf numFmtId="0" fontId="0" fillId="0" borderId="5" xfId="0" applyBorder="1"/>
    <xf numFmtId="0" fontId="4" fillId="0" borderId="0" xfId="0" applyFont="1" applyAlignment="1">
      <alignment horizontal="left" vertical="top"/>
    </xf>
    <xf numFmtId="0" fontId="0" fillId="0" borderId="0" xfId="0"/>
    <xf numFmtId="0" fontId="5" fillId="0" borderId="5" xfId="0" applyFont="1" applyBorder="1" applyAlignment="1">
      <alignment horizontal="left" vertical="top" wrapText="1"/>
    </xf>
    <xf numFmtId="0" fontId="6" fillId="0" borderId="5" xfId="1" applyBorder="1" applyAlignment="1" applyProtection="1">
      <alignment horizontal="left" vertical="top"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3"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10" xfId="0" applyBorder="1" applyAlignment="1">
      <alignment horizontal="left" vertical="top" wrapText="1"/>
    </xf>
    <xf numFmtId="0" fontId="2" fillId="0" borderId="0" xfId="0" applyFont="1" applyFill="1" applyBorder="1" applyAlignment="1">
      <alignment horizontal="left" vertical="top" wrapText="1"/>
    </xf>
    <xf numFmtId="0" fontId="9" fillId="0" borderId="1" xfId="0" applyFont="1" applyBorder="1" applyAlignment="1">
      <alignment horizontal="left" vertical="top" wrapText="1"/>
    </xf>
    <xf numFmtId="0" fontId="2" fillId="0" borderId="12" xfId="0" applyFont="1" applyBorder="1" applyAlignment="1">
      <alignment horizontal="left" vertical="top" wrapText="1"/>
    </xf>
    <xf numFmtId="0" fontId="2" fillId="0" borderId="2" xfId="0" applyFont="1" applyBorder="1" applyAlignment="1">
      <alignment horizontal="left" vertical="top" wrapText="1"/>
    </xf>
    <xf numFmtId="0" fontId="6" fillId="0" borderId="9" xfId="1" applyBorder="1" applyAlignment="1" applyProtection="1"/>
    <xf numFmtId="0" fontId="0" fillId="0" borderId="10" xfId="0" applyBorder="1" applyAlignment="1"/>
    <xf numFmtId="0" fontId="0" fillId="0" borderId="11" xfId="0" applyBorder="1" applyAlignment="1"/>
    <xf numFmtId="0" fontId="5" fillId="0" borderId="5" xfId="1" applyFont="1" applyBorder="1" applyAlignment="1" applyProtection="1">
      <alignment horizontal="left" vertical="top" wrapText="1"/>
    </xf>
    <xf numFmtId="0" fontId="4" fillId="0" borderId="0" xfId="0" applyFont="1" applyBorder="1" applyAlignment="1">
      <alignment horizontal="left" vertical="center" wrapText="1"/>
    </xf>
    <xf numFmtId="0" fontId="0" fillId="0" borderId="0" xfId="0" applyBorder="1" applyAlignment="1"/>
    <xf numFmtId="0" fontId="0" fillId="0" borderId="5" xfId="0" applyBorder="1" applyAlignment="1">
      <alignment horizontal="left" vertical="top" wrapText="1"/>
    </xf>
    <xf numFmtId="0" fontId="9" fillId="0" borderId="0" xfId="0" applyFont="1" applyAlignment="1">
      <alignment horizontal="left" vertical="top" wrapText="1"/>
    </xf>
    <xf numFmtId="0" fontId="9" fillId="0" borderId="5" xfId="0" applyFont="1" applyBorder="1" applyAlignment="1">
      <alignment horizontal="left" vertical="top" wrapText="1"/>
    </xf>
    <xf numFmtId="0" fontId="0" fillId="0" borderId="12" xfId="0" applyBorder="1" applyAlignment="1">
      <alignment horizontal="left" vertical="top" wrapText="1"/>
    </xf>
    <xf numFmtId="0" fontId="0" fillId="0" borderId="2" xfId="0" applyBorder="1" applyAlignment="1">
      <alignment horizontal="left" vertical="top" wrapText="1"/>
    </xf>
    <xf numFmtId="0" fontId="9" fillId="0" borderId="0" xfId="0" applyFont="1" applyAlignment="1">
      <alignment horizontal="left" vertical="center" wrapText="1"/>
    </xf>
    <xf numFmtId="0" fontId="0" fillId="0" borderId="0" xfId="0" applyAlignment="1">
      <alignment horizontal="left" vertical="center" wrapText="1"/>
    </xf>
    <xf numFmtId="0" fontId="9" fillId="0" borderId="5" xfId="0" applyFont="1" applyBorder="1" applyAlignment="1">
      <alignment horizontal="left" vertical="center" wrapText="1"/>
    </xf>
    <xf numFmtId="0" fontId="4" fillId="0" borderId="5" xfId="0" applyFont="1" applyBorder="1" applyAlignment="1">
      <alignment horizontal="left" vertical="center" wrapText="1"/>
    </xf>
    <xf numFmtId="0" fontId="0" fillId="0" borderId="5" xfId="0" applyBorder="1" applyAlignment="1">
      <alignment horizontal="left" vertical="center" wrapText="1"/>
    </xf>
    <xf numFmtId="0" fontId="9" fillId="0" borderId="1" xfId="0" applyFont="1" applyBorder="1" applyAlignment="1">
      <alignment horizontal="left" vertical="center" wrapText="1"/>
    </xf>
    <xf numFmtId="0" fontId="0" fillId="0" borderId="12" xfId="0" applyBorder="1" applyAlignment="1">
      <alignment horizontal="left" vertical="center" wrapText="1"/>
    </xf>
    <xf numFmtId="0" fontId="0" fillId="0" borderId="2" xfId="0" applyBorder="1" applyAlignment="1">
      <alignment horizontal="left" vertical="center" wrapText="1"/>
    </xf>
    <xf numFmtId="0" fontId="9" fillId="0" borderId="0" xfId="0" applyFont="1" applyAlignment="1">
      <alignment horizontal="left" wrapText="1"/>
    </xf>
    <xf numFmtId="0" fontId="4" fillId="0" borderId="5" xfId="0" applyFont="1" applyBorder="1" applyAlignment="1">
      <alignment vertical="center"/>
    </xf>
    <xf numFmtId="0" fontId="4" fillId="0" borderId="0" xfId="0" applyFont="1" applyAlignment="1">
      <alignment horizontal="left" vertical="center"/>
    </xf>
    <xf numFmtId="0" fontId="0" fillId="0" borderId="0" xfId="0" applyAlignment="1">
      <alignment horizontal="left" vertical="center"/>
    </xf>
    <xf numFmtId="0" fontId="0" fillId="0" borderId="5" xfId="0" applyFill="1" applyBorder="1" applyAlignment="1">
      <alignment vertical="center"/>
    </xf>
    <xf numFmtId="0" fontId="4" fillId="0" borderId="0" xfId="0" applyFont="1" applyAlignment="1"/>
    <xf numFmtId="0" fontId="4" fillId="0" borderId="10" xfId="0" applyFont="1" applyFill="1" applyBorder="1" applyAlignment="1">
      <alignment horizontal="left" vertical="center" wrapText="1"/>
    </xf>
    <xf numFmtId="0" fontId="0" fillId="0" borderId="10" xfId="0" applyFill="1" applyBorder="1" applyAlignment="1">
      <alignment horizontal="left" vertical="center" wrapText="1"/>
    </xf>
    <xf numFmtId="0" fontId="0" fillId="2" borderId="5" xfId="0" applyFill="1" applyBorder="1" applyAlignment="1">
      <alignment vertical="center"/>
    </xf>
    <xf numFmtId="0" fontId="0" fillId="0" borderId="5" xfId="0" applyBorder="1" applyAlignment="1">
      <alignment vertical="center"/>
    </xf>
    <xf numFmtId="0" fontId="5" fillId="0" borderId="1" xfId="0" applyFont="1" applyFill="1" applyBorder="1" applyAlignment="1"/>
    <xf numFmtId="0" fontId="0" fillId="0" borderId="2" xfId="0" applyFill="1" applyBorder="1" applyAlignment="1"/>
    <xf numFmtId="0" fontId="9" fillId="0" borderId="1" xfId="0" applyFont="1" applyFill="1" applyBorder="1" applyAlignment="1"/>
    <xf numFmtId="0" fontId="0" fillId="0" borderId="1" xfId="0" applyFill="1" applyBorder="1" applyAlignment="1">
      <alignment vertical="center" wrapText="1"/>
    </xf>
    <xf numFmtId="0" fontId="0" fillId="0" borderId="2" xfId="0" applyFill="1" applyBorder="1" applyAlignment="1">
      <alignment vertical="center" wrapText="1"/>
    </xf>
    <xf numFmtId="0" fontId="0" fillId="0" borderId="0" xfId="0" applyFill="1" applyAlignment="1"/>
    <xf numFmtId="0" fontId="9" fillId="0" borderId="10" xfId="0" applyFont="1" applyFill="1" applyBorder="1" applyAlignment="1">
      <alignment horizontal="left" vertical="center" wrapText="1"/>
    </xf>
    <xf numFmtId="0" fontId="4" fillId="0" borderId="5" xfId="0" applyFont="1" applyBorder="1" applyAlignment="1">
      <alignment horizontal="center" vertical="center"/>
    </xf>
    <xf numFmtId="0" fontId="17" fillId="0" borderId="0" xfId="0" applyFont="1" applyFill="1" applyAlignment="1"/>
    <xf numFmtId="0" fontId="17" fillId="0" borderId="6" xfId="0" applyFont="1" applyFill="1" applyBorder="1" applyAlignment="1">
      <alignment horizontal="left" vertical="top" wrapText="1"/>
    </xf>
    <xf numFmtId="0" fontId="17" fillId="0" borderId="7" xfId="0" applyFont="1" applyFill="1" applyBorder="1" applyAlignment="1">
      <alignment horizontal="left" vertical="top" wrapText="1"/>
    </xf>
    <xf numFmtId="0" fontId="17" fillId="0" borderId="7" xfId="0" applyFont="1" applyFill="1" applyBorder="1" applyAlignment="1"/>
    <xf numFmtId="0" fontId="17" fillId="0" borderId="8" xfId="0" applyFont="1" applyFill="1" applyBorder="1" applyAlignment="1"/>
    <xf numFmtId="0" fontId="17" fillId="0" borderId="9" xfId="0" applyFont="1" applyFill="1" applyBorder="1" applyAlignment="1"/>
    <xf numFmtId="0" fontId="17" fillId="0" borderId="10" xfId="0" applyFont="1" applyFill="1" applyBorder="1" applyAlignment="1"/>
    <xf numFmtId="0" fontId="17" fillId="0" borderId="11" xfId="0" applyFont="1" applyFill="1" applyBorder="1" applyAlignment="1"/>
    <xf numFmtId="0" fontId="19" fillId="0" borderId="1" xfId="0" applyFont="1" applyFill="1" applyBorder="1" applyAlignment="1"/>
    <xf numFmtId="0" fontId="17" fillId="0" borderId="12" xfId="0" applyFont="1" applyFill="1" applyBorder="1" applyAlignment="1"/>
    <xf numFmtId="0" fontId="17" fillId="0" borderId="2" xfId="0" applyFont="1" applyFill="1" applyBorder="1" applyAlignment="1"/>
    <xf numFmtId="0" fontId="17" fillId="0" borderId="1" xfId="0" applyFont="1" applyFill="1" applyBorder="1" applyAlignment="1">
      <alignment horizontal="left" vertical="top" wrapText="1"/>
    </xf>
    <xf numFmtId="0" fontId="17" fillId="0" borderId="12" xfId="0" applyFont="1" applyFill="1" applyBorder="1" applyAlignment="1">
      <alignment horizontal="left" vertical="top" wrapText="1"/>
    </xf>
    <xf numFmtId="0" fontId="17" fillId="0" borderId="2" xfId="0" applyFont="1" applyFill="1" applyBorder="1" applyAlignment="1">
      <alignment horizontal="left" vertical="top" wrapText="1"/>
    </xf>
    <xf numFmtId="0" fontId="17" fillId="0" borderId="5" xfId="0" applyFont="1" applyFill="1" applyBorder="1" applyAlignment="1">
      <alignment horizontal="left" vertical="top" wrapText="1"/>
    </xf>
    <xf numFmtId="0" fontId="19" fillId="0" borderId="7" xfId="0" applyFont="1" applyFill="1" applyBorder="1" applyAlignment="1">
      <alignment horizontal="left" vertical="top" wrapText="1"/>
    </xf>
    <xf numFmtId="0" fontId="17" fillId="0" borderId="13" xfId="0" applyFont="1" applyFill="1" applyBorder="1" applyAlignment="1">
      <alignment horizontal="left" vertical="top" wrapText="1"/>
    </xf>
    <xf numFmtId="0" fontId="21" fillId="0" borderId="0" xfId="0" applyFont="1" applyFill="1" applyBorder="1" applyAlignment="1"/>
    <xf numFmtId="0" fontId="17" fillId="0" borderId="0" xfId="0" applyFont="1" applyFill="1" applyBorder="1" applyAlignment="1"/>
    <xf numFmtId="0" fontId="19" fillId="0" borderId="5" xfId="0" applyFont="1" applyFill="1" applyBorder="1" applyAlignment="1"/>
    <xf numFmtId="0" fontId="17" fillId="0" borderId="5" xfId="0" applyFont="1" applyFill="1" applyBorder="1" applyAlignment="1"/>
    <xf numFmtId="0" fontId="17" fillId="0" borderId="0" xfId="0" applyFont="1" applyFill="1" applyBorder="1" applyAlignment="1">
      <alignment horizontal="left" vertical="top" wrapText="1"/>
    </xf>
    <xf numFmtId="0" fontId="17" fillId="0" borderId="3" xfId="0" applyFont="1" applyFill="1" applyBorder="1" applyAlignment="1"/>
    <xf numFmtId="0" fontId="17" fillId="0" borderId="4" xfId="0" applyFont="1" applyFill="1" applyBorder="1" applyAlignment="1"/>
    <xf numFmtId="0" fontId="17" fillId="0" borderId="5" xfId="0" applyFont="1" applyFill="1" applyBorder="1" applyAlignment="1">
      <alignment horizontal="left" vertical="top"/>
    </xf>
    <xf numFmtId="0" fontId="17" fillId="0" borderId="15" xfId="0" applyFont="1" applyFill="1" applyBorder="1" applyAlignment="1">
      <alignment horizontal="left" vertical="top" wrapText="1"/>
    </xf>
    <xf numFmtId="0" fontId="19" fillId="0" borderId="1" xfId="0" applyFont="1" applyFill="1" applyBorder="1" applyAlignment="1">
      <alignment horizontal="left" vertical="top" wrapText="1"/>
    </xf>
    <xf numFmtId="0" fontId="19" fillId="0" borderId="12" xfId="0" applyFont="1" applyFill="1" applyBorder="1" applyAlignment="1">
      <alignment horizontal="left" vertical="top" wrapText="1"/>
    </xf>
    <xf numFmtId="0" fontId="19" fillId="0" borderId="2" xfId="0" applyFont="1" applyFill="1" applyBorder="1" applyAlignment="1">
      <alignment horizontal="left" vertical="top" wrapText="1"/>
    </xf>
    <xf numFmtId="0" fontId="17" fillId="0" borderId="6" xfId="0" applyFont="1" applyFill="1" applyBorder="1" applyAlignment="1">
      <alignment horizontal="left"/>
    </xf>
    <xf numFmtId="0" fontId="17" fillId="0" borderId="8" xfId="0" applyFont="1" applyFill="1" applyBorder="1" applyAlignment="1">
      <alignment horizontal="left"/>
    </xf>
    <xf numFmtId="0" fontId="17" fillId="0" borderId="2" xfId="0" applyFont="1" applyFill="1" applyBorder="1" applyAlignment="1">
      <alignment wrapText="1"/>
    </xf>
    <xf numFmtId="0" fontId="17" fillId="0" borderId="0" xfId="0" applyFont="1" applyFill="1" applyAlignment="1">
      <alignment horizontal="left" vertical="top" wrapText="1"/>
    </xf>
    <xf numFmtId="0" fontId="17" fillId="0" borderId="0" xfId="0" applyFont="1" applyFill="1" applyAlignment="1">
      <alignment horizontal="left" vertical="top"/>
    </xf>
    <xf numFmtId="0" fontId="28" fillId="0" borderId="0" xfId="0" applyFont="1" applyFill="1" applyAlignment="1">
      <alignment vertical="top" wrapText="1"/>
    </xf>
    <xf numFmtId="0" fontId="26" fillId="0" borderId="0" xfId="0" applyFont="1" applyFill="1" applyAlignment="1">
      <alignment vertical="top" wrapText="1"/>
    </xf>
    <xf numFmtId="0" fontId="17" fillId="0" borderId="1" xfId="0" applyFont="1" applyFill="1" applyBorder="1" applyAlignment="1"/>
    <xf numFmtId="0" fontId="19" fillId="0" borderId="0" xfId="0" applyFont="1" applyFill="1" applyAlignment="1">
      <alignment horizontal="left" vertical="top" wrapText="1"/>
    </xf>
    <xf numFmtId="0" fontId="19" fillId="0" borderId="0" xfId="0" applyFont="1" applyFill="1" applyBorder="1" applyAlignment="1"/>
    <xf numFmtId="0" fontId="17" fillId="0" borderId="8" xfId="0" applyFont="1" applyFill="1" applyBorder="1" applyAlignment="1">
      <alignment horizontal="left" vertical="top"/>
    </xf>
    <xf numFmtId="0" fontId="17" fillId="0" borderId="9" xfId="0" applyFont="1" applyFill="1" applyBorder="1" applyAlignment="1">
      <alignment horizontal="left" vertical="top" wrapText="1"/>
    </xf>
    <xf numFmtId="0" fontId="17" fillId="0" borderId="10" xfId="0" applyFont="1" applyFill="1" applyBorder="1" applyAlignment="1">
      <alignment horizontal="left" vertical="top"/>
    </xf>
    <xf numFmtId="0" fontId="17" fillId="0" borderId="11" xfId="0" applyFont="1" applyFill="1" applyBorder="1" applyAlignment="1">
      <alignment horizontal="left" vertical="top"/>
    </xf>
    <xf numFmtId="0" fontId="17" fillId="0" borderId="8" xfId="0" applyFont="1" applyFill="1" applyBorder="1" applyAlignment="1">
      <alignment wrapText="1"/>
    </xf>
    <xf numFmtId="0" fontId="17" fillId="0" borderId="13" xfId="0" applyFont="1" applyFill="1" applyBorder="1" applyAlignment="1">
      <alignment wrapText="1"/>
    </xf>
    <xf numFmtId="0" fontId="17" fillId="0" borderId="6" xfId="0" applyFont="1" applyFill="1" applyBorder="1" applyAlignment="1">
      <alignment wrapText="1"/>
    </xf>
    <xf numFmtId="0" fontId="19" fillId="0" borderId="1" xfId="0" applyFont="1" applyFill="1" applyBorder="1" applyAlignment="1">
      <alignment horizontal="center" vertical="top" wrapText="1"/>
    </xf>
    <xf numFmtId="0" fontId="17" fillId="0" borderId="12" xfId="0" applyFont="1" applyFill="1" applyBorder="1" applyAlignment="1">
      <alignment horizontal="center" vertical="top" wrapText="1"/>
    </xf>
    <xf numFmtId="0" fontId="17" fillId="0" borderId="12" xfId="0" applyFont="1" applyFill="1" applyBorder="1" applyAlignment="1">
      <alignment wrapText="1"/>
    </xf>
    <xf numFmtId="0" fontId="17" fillId="0" borderId="0" xfId="0" applyFont="1" applyFill="1" applyBorder="1" applyAlignment="1">
      <alignment vertical="top" wrapText="1"/>
    </xf>
    <xf numFmtId="0" fontId="17" fillId="0" borderId="14" xfId="0" applyFont="1" applyFill="1" applyBorder="1" applyAlignment="1"/>
    <xf numFmtId="0" fontId="19" fillId="0" borderId="10" xfId="0" applyFont="1" applyFill="1" applyBorder="1" applyAlignment="1">
      <alignment vertical="top" wrapText="1"/>
    </xf>
    <xf numFmtId="0" fontId="17" fillId="0" borderId="10" xfId="0" applyFont="1" applyFill="1" applyBorder="1" applyAlignment="1">
      <alignment vertical="top" wrapText="1"/>
    </xf>
    <xf numFmtId="0" fontId="19" fillId="0" borderId="0" xfId="0" applyFont="1" applyFill="1" applyBorder="1" applyAlignment="1">
      <alignment horizontal="left" vertical="top" wrapText="1"/>
    </xf>
    <xf numFmtId="0" fontId="17" fillId="0" borderId="0" xfId="0" applyFont="1" applyFill="1" applyAlignment="1">
      <alignment wrapText="1"/>
    </xf>
    <xf numFmtId="0" fontId="19" fillId="0" borderId="0" xfId="0" applyFont="1" applyFill="1" applyAlignment="1">
      <alignment wrapText="1"/>
    </xf>
    <xf numFmtId="0" fontId="21" fillId="0" borderId="0" xfId="0" applyFont="1" applyFill="1" applyAlignment="1"/>
    <xf numFmtId="0" fontId="19" fillId="0" borderId="0" xfId="0" applyFont="1" applyFill="1" applyAlignment="1">
      <alignment vertical="top" wrapText="1"/>
    </xf>
    <xf numFmtId="0" fontId="17" fillId="0" borderId="1" xfId="0" applyFont="1" applyFill="1" applyBorder="1" applyAlignment="1" applyProtection="1">
      <protection locked="0"/>
    </xf>
    <xf numFmtId="0" fontId="17" fillId="0" borderId="12" xfId="0" applyFont="1" applyFill="1" applyBorder="1" applyAlignment="1" applyProtection="1">
      <protection locked="0"/>
    </xf>
    <xf numFmtId="0" fontId="17" fillId="0" borderId="2" xfId="0" applyFont="1" applyFill="1" applyBorder="1" applyAlignment="1" applyProtection="1">
      <protection locked="0"/>
    </xf>
    <xf numFmtId="0" fontId="16" fillId="0" borderId="0" xfId="0" applyFont="1" applyFill="1" applyAlignment="1">
      <alignment horizontal="center" vertical="center"/>
    </xf>
    <xf numFmtId="0" fontId="17" fillId="0" borderId="0" xfId="0" applyFont="1" applyFill="1" applyAlignment="1">
      <alignment horizontal="center" vertical="center"/>
    </xf>
    <xf numFmtId="0" fontId="30" fillId="2" borderId="1" xfId="0" applyFont="1" applyFill="1" applyBorder="1" applyAlignment="1"/>
    <xf numFmtId="0" fontId="0" fillId="0" borderId="12" xfId="0" applyBorder="1" applyAlignment="1"/>
    <xf numFmtId="0" fontId="0" fillId="0" borderId="2" xfId="0" applyBorder="1" applyAlignment="1"/>
    <xf numFmtId="0" fontId="9" fillId="0" borderId="12" xfId="0" applyFont="1" applyBorder="1" applyAlignment="1">
      <alignment horizontal="left" vertical="top" wrapText="1"/>
    </xf>
    <xf numFmtId="0" fontId="9" fillId="0" borderId="2" xfId="0" applyFont="1" applyBorder="1" applyAlignment="1">
      <alignment horizontal="left" vertical="top" wrapText="1"/>
    </xf>
    <xf numFmtId="0" fontId="9" fillId="0" borderId="7" xfId="0" applyFont="1" applyBorder="1" applyAlignment="1">
      <alignment horizontal="left" vertical="top" wrapText="1"/>
    </xf>
    <xf numFmtId="0" fontId="9" fillId="0" borderId="0" xfId="0" applyFont="1" applyBorder="1" applyAlignment="1">
      <alignment horizontal="left" vertical="top" wrapText="1"/>
    </xf>
    <xf numFmtId="0" fontId="9" fillId="0" borderId="6"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9" fillId="0" borderId="0" xfId="0" applyFont="1" applyAlignment="1">
      <alignment horizontal="left" vertical="top"/>
    </xf>
    <xf numFmtId="0" fontId="9" fillId="0" borderId="10" xfId="0" applyFont="1" applyBorder="1" applyAlignment="1">
      <alignment horizontal="left" vertical="top"/>
    </xf>
    <xf numFmtId="0" fontId="0" fillId="0" borderId="10" xfId="0" applyBorder="1" applyAlignment="1">
      <alignment horizontal="left" vertical="top"/>
    </xf>
    <xf numFmtId="0" fontId="14" fillId="0" borderId="0" xfId="0" applyFont="1" applyAlignment="1">
      <alignment horizontal="left" vertical="top"/>
    </xf>
    <xf numFmtId="0" fontId="0" fillId="0" borderId="0" xfId="0" applyAlignment="1">
      <alignment horizontal="left" vertical="top"/>
    </xf>
    <xf numFmtId="0" fontId="9" fillId="0" borderId="0" xfId="0" applyFont="1" applyAlignment="1">
      <alignment vertical="top" wrapText="1"/>
    </xf>
    <xf numFmtId="0" fontId="4"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5" xfId="0" applyBorder="1" applyAlignment="1"/>
    <xf numFmtId="0" fontId="0" fillId="0" borderId="5" xfId="0" applyBorder="1" applyAlignment="1"/>
    <xf numFmtId="0" fontId="0" fillId="0" borderId="13" xfId="0" applyBorder="1" applyAlignment="1">
      <alignment horizontal="left" wrapText="1"/>
    </xf>
    <xf numFmtId="0" fontId="0" fillId="0" borderId="15" xfId="0" applyBorder="1" applyAlignment="1">
      <alignment horizontal="left" wrapText="1"/>
    </xf>
    <xf numFmtId="49" fontId="9" fillId="0" borderId="1" xfId="0" applyNumberFormat="1" applyFont="1" applyBorder="1" applyAlignment="1">
      <alignment horizontal="center" vertical="center"/>
    </xf>
    <xf numFmtId="49" fontId="9" fillId="0" borderId="2" xfId="0" applyNumberFormat="1" applyFont="1" applyBorder="1" applyAlignment="1">
      <alignment horizontal="center" vertical="center"/>
    </xf>
    <xf numFmtId="0" fontId="4" fillId="0" borderId="0" xfId="0" applyFont="1" applyAlignment="1">
      <alignment horizontal="left" vertical="top" wrapText="1"/>
    </xf>
    <xf numFmtId="0" fontId="0" fillId="0" borderId="7" xfId="0" applyBorder="1" applyAlignment="1">
      <alignment horizontal="left" vertical="top"/>
    </xf>
    <xf numFmtId="0" fontId="4" fillId="0" borderId="10" xfId="0" applyFont="1" applyBorder="1" applyAlignment="1">
      <alignment horizontal="left" vertical="top" wrapText="1"/>
    </xf>
    <xf numFmtId="0" fontId="9" fillId="0" borderId="10" xfId="0" applyFont="1" applyBorder="1" applyAlignment="1">
      <alignment wrapText="1"/>
    </xf>
    <xf numFmtId="0" fontId="9" fillId="0" borderId="0" xfId="0" applyFont="1" applyBorder="1" applyAlignment="1">
      <alignment wrapText="1"/>
    </xf>
    <xf numFmtId="0" fontId="9" fillId="0" borderId="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0" fillId="0" borderId="0" xfId="0" applyAlignment="1">
      <alignment wrapText="1"/>
    </xf>
    <xf numFmtId="0" fontId="9" fillId="0" borderId="10" xfId="0" applyFont="1" applyFill="1" applyBorder="1" applyAlignment="1">
      <alignment horizontal="left" vertical="top" wrapText="1"/>
    </xf>
    <xf numFmtId="0" fontId="0" fillId="0" borderId="10" xfId="0" applyFill="1" applyBorder="1" applyAlignment="1">
      <alignment wrapText="1"/>
    </xf>
    <xf numFmtId="0" fontId="0" fillId="2" borderId="5" xfId="0" applyFill="1" applyBorder="1" applyAlignment="1"/>
    <xf numFmtId="0" fontId="0" fillId="0" borderId="5" xfId="0" applyFill="1" applyBorder="1" applyAlignment="1">
      <alignment horizontal="left" vertical="top" wrapText="1"/>
    </xf>
    <xf numFmtId="0" fontId="0" fillId="0" borderId="5" xfId="0" applyFill="1" applyBorder="1" applyAlignment="1"/>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1" xfId="0" applyBorder="1" applyAlignment="1">
      <alignment horizontal="left" vertical="top" wrapText="1"/>
    </xf>
    <xf numFmtId="0" fontId="9" fillId="0" borderId="3" xfId="0" applyFont="1" applyBorder="1" applyAlignment="1">
      <alignment horizontal="left" vertical="top" wrapText="1"/>
    </xf>
    <xf numFmtId="0" fontId="30" fillId="0" borderId="0" xfId="0" applyFont="1" applyAlignment="1">
      <alignment horizontal="left" vertical="top" wrapText="1"/>
    </xf>
    <xf numFmtId="0" fontId="0" fillId="0" borderId="1" xfId="0" applyBorder="1" applyAlignment="1">
      <alignment horizontal="left" vertical="top" wrapText="1"/>
    </xf>
    <xf numFmtId="0" fontId="0" fillId="0" borderId="1" xfId="0" applyFill="1" applyBorder="1" applyAlignment="1">
      <alignment horizontal="left" vertical="top" wrapText="1"/>
    </xf>
    <xf numFmtId="0" fontId="0" fillId="0" borderId="2" xfId="0" applyFill="1" applyBorder="1" applyAlignment="1">
      <alignment horizontal="left" vertical="top" wrapText="1"/>
    </xf>
    <xf numFmtId="0" fontId="5" fillId="3" borderId="5" xfId="0" applyFont="1" applyFill="1" applyBorder="1" applyAlignment="1">
      <alignment horizontal="left" vertical="top" wrapText="1"/>
    </xf>
    <xf numFmtId="0" fontId="0" fillId="3" borderId="5" xfId="0" applyFill="1" applyBorder="1" applyAlignment="1">
      <alignment horizontal="left" vertical="top" wrapText="1"/>
    </xf>
    <xf numFmtId="0" fontId="0" fillId="0" borderId="5" xfId="0" applyBorder="1"/>
    <xf numFmtId="0" fontId="9" fillId="0" borderId="0" xfId="0" applyFont="1" applyFill="1" applyAlignment="1">
      <alignment wrapText="1"/>
    </xf>
    <xf numFmtId="0" fontId="9" fillId="0" borderId="5" xfId="0" applyFont="1" applyBorder="1" applyAlignment="1">
      <alignment wrapText="1"/>
    </xf>
    <xf numFmtId="0" fontId="0" fillId="0" borderId="5" xfId="0" applyBorder="1" applyAlignment="1">
      <alignment wrapText="1"/>
    </xf>
    <xf numFmtId="0" fontId="0" fillId="2" borderId="5" xfId="0" applyFill="1" applyBorder="1"/>
    <xf numFmtId="0" fontId="0" fillId="0" borderId="5" xfId="0" applyBorder="1" applyAlignment="1">
      <alignment horizontal="left" vertical="top"/>
    </xf>
    <xf numFmtId="0" fontId="9" fillId="0" borderId="0" xfId="0" applyFont="1" applyFill="1" applyAlignment="1">
      <alignment horizontal="left" vertical="top"/>
    </xf>
    <xf numFmtId="0" fontId="0" fillId="0" borderId="1" xfId="0" applyFill="1" applyBorder="1" applyAlignment="1">
      <alignment horizontal="left" vertical="top"/>
    </xf>
    <xf numFmtId="0" fontId="0" fillId="0" borderId="12" xfId="0" applyFill="1" applyBorder="1" applyAlignment="1"/>
    <xf numFmtId="0" fontId="0" fillId="0" borderId="1" xfId="0" applyBorder="1" applyAlignment="1">
      <alignment horizontal="left" vertical="top"/>
    </xf>
    <xf numFmtId="0" fontId="39" fillId="0" borderId="22" xfId="0" applyFont="1" applyFill="1" applyBorder="1" applyAlignment="1">
      <alignment horizontal="center" wrapText="1"/>
    </xf>
    <xf numFmtId="0" fontId="39" fillId="0" borderId="26" xfId="0" applyFont="1" applyFill="1" applyBorder="1" applyAlignment="1">
      <alignment horizontal="center" wrapText="1"/>
    </xf>
    <xf numFmtId="0" fontId="39" fillId="0" borderId="23" xfId="0" applyFont="1" applyFill="1" applyBorder="1" applyAlignment="1">
      <alignment horizontal="center" wrapText="1"/>
    </xf>
    <xf numFmtId="0" fontId="39" fillId="0" borderId="27" xfId="0" applyFont="1" applyFill="1" applyBorder="1" applyAlignment="1">
      <alignment horizontal="center" wrapText="1"/>
    </xf>
    <xf numFmtId="0" fontId="39" fillId="0" borderId="24" xfId="0" applyFont="1" applyFill="1" applyBorder="1" applyAlignment="1">
      <alignment horizontal="center" wrapText="1"/>
    </xf>
    <xf numFmtId="0" fontId="39" fillId="0" borderId="28" xfId="0" applyFont="1" applyFill="1" applyBorder="1" applyAlignment="1">
      <alignment horizontal="center" wrapText="1"/>
    </xf>
    <xf numFmtId="0" fontId="39" fillId="0" borderId="25" xfId="0" applyFont="1" applyFill="1" applyBorder="1" applyAlignment="1">
      <alignment horizontal="center" wrapText="1"/>
    </xf>
    <xf numFmtId="0" fontId="39" fillId="0" borderId="29" xfId="0" applyFont="1" applyFill="1" applyBorder="1" applyAlignment="1">
      <alignment horizontal="center" wrapText="1"/>
    </xf>
    <xf numFmtId="0" fontId="14" fillId="0" borderId="0" xfId="0" applyFont="1" applyAlignment="1">
      <alignment horizontal="left" vertical="top" wrapText="1"/>
    </xf>
    <xf numFmtId="0" fontId="4" fillId="0" borderId="10" xfId="0" applyFont="1" applyFill="1" applyBorder="1" applyAlignment="1">
      <alignment horizontal="left" vertical="top" wrapText="1"/>
    </xf>
    <xf numFmtId="0" fontId="30" fillId="0" borderId="0" xfId="0" applyFont="1" applyFill="1" applyAlignment="1">
      <alignment wrapText="1"/>
    </xf>
    <xf numFmtId="0" fontId="9" fillId="0" borderId="5" xfId="0" applyFont="1" applyFill="1" applyBorder="1" applyAlignment="1">
      <alignment horizontal="left" vertical="top" wrapText="1"/>
    </xf>
    <xf numFmtId="0" fontId="32" fillId="0" borderId="7" xfId="0" applyFont="1" applyFill="1" applyBorder="1" applyAlignment="1">
      <alignment horizontal="left" vertical="center" wrapText="1"/>
    </xf>
    <xf numFmtId="0" fontId="15" fillId="0" borderId="1" xfId="0" applyFont="1" applyBorder="1" applyAlignment="1">
      <alignment horizontal="left" vertical="top" wrapText="1"/>
    </xf>
    <xf numFmtId="0" fontId="15" fillId="0" borderId="12" xfId="0" applyFont="1" applyBorder="1" applyAlignment="1">
      <alignment horizontal="left" vertical="top" wrapText="1"/>
    </xf>
    <xf numFmtId="0" fontId="15" fillId="0" borderId="2" xfId="0" applyFont="1" applyBorder="1" applyAlignment="1">
      <alignment horizontal="left" vertical="top" wrapText="1"/>
    </xf>
    <xf numFmtId="0" fontId="34" fillId="2" borderId="1" xfId="0" applyFont="1" applyFill="1" applyBorder="1"/>
    <xf numFmtId="0" fontId="34" fillId="2" borderId="12" xfId="0" applyFont="1" applyFill="1" applyBorder="1"/>
    <xf numFmtId="0" fontId="34" fillId="2" borderId="2" xfId="0" applyFont="1" applyFill="1" applyBorder="1"/>
    <xf numFmtId="0" fontId="0" fillId="0" borderId="12" xfId="0" applyFill="1" applyBorder="1" applyAlignment="1">
      <alignment horizontal="left" vertical="top" wrapText="1"/>
    </xf>
    <xf numFmtId="0" fontId="0" fillId="0" borderId="5" xfId="0" applyBorder="1" applyAlignment="1">
      <alignment horizontal="left" vertical="center"/>
    </xf>
    <xf numFmtId="0" fontId="0" fillId="2" borderId="1" xfId="0" applyFill="1" applyBorder="1"/>
    <xf numFmtId="0" fontId="0" fillId="2" borderId="12" xfId="0" applyFill="1" applyBorder="1"/>
    <xf numFmtId="0" fontId="0" fillId="2" borderId="2" xfId="0" applyFill="1" applyBorder="1"/>
    <xf numFmtId="0" fontId="5" fillId="0" borderId="0" xfId="0" applyFont="1" applyAlignment="1">
      <alignment horizontal="left" vertical="top" wrapText="1"/>
    </xf>
    <xf numFmtId="0" fontId="5" fillId="2" borderId="2" xfId="0" applyFont="1" applyFill="1" applyBorder="1" applyAlignment="1">
      <alignment horizontal="left" vertical="top" wrapText="1"/>
    </xf>
    <xf numFmtId="0" fontId="0" fillId="2" borderId="5" xfId="0" applyFill="1" applyBorder="1" applyAlignment="1">
      <alignment horizontal="left" vertical="top" wrapText="1"/>
    </xf>
    <xf numFmtId="0" fontId="4" fillId="0" borderId="10" xfId="0" applyFont="1" applyBorder="1" applyAlignment="1">
      <alignment horizontal="center" vertical="center"/>
    </xf>
    <xf numFmtId="0" fontId="4" fillId="0" borderId="5" xfId="0" applyFont="1" applyBorder="1" applyAlignment="1">
      <alignment horizontal="center" vertical="center" wrapText="1"/>
    </xf>
    <xf numFmtId="0" fontId="0" fillId="0" borderId="0" xfId="0"/>
    <xf numFmtId="0" fontId="4" fillId="0" borderId="0" xfId="0" applyFont="1" applyAlignment="1">
      <alignment horizontal="left" vertical="top"/>
    </xf>
    <xf numFmtId="0" fontId="15" fillId="0" borderId="0" xfId="0" applyFont="1" applyAlignment="1">
      <alignment horizontal="left" vertical="top" wrapText="1"/>
    </xf>
    <xf numFmtId="0" fontId="4" fillId="0" borderId="0" xfId="0" applyFont="1" applyAlignment="1">
      <alignment horizontal="center" vertical="center"/>
    </xf>
    <xf numFmtId="0" fontId="0" fillId="0" borderId="0" xfId="0" applyAlignment="1">
      <alignment horizontal="center" vertical="center"/>
    </xf>
    <xf numFmtId="0" fontId="9" fillId="4" borderId="5" xfId="0" applyFont="1" applyFill="1" applyBorder="1" applyAlignment="1">
      <alignment vertical="top"/>
    </xf>
    <xf numFmtId="0" fontId="13" fillId="4" borderId="5" xfId="0" applyFont="1" applyFill="1" applyBorder="1" applyAlignment="1">
      <alignment vertical="top" wrapText="1"/>
    </xf>
    <xf numFmtId="0" fontId="41" fillId="0" borderId="0" xfId="0" applyFont="1" applyFill="1" applyAlignment="1">
      <alignment horizontal="left" vertical="top" wrapText="1"/>
    </xf>
    <xf numFmtId="0" fontId="13" fillId="0" borderId="0" xfId="0" applyFont="1" applyFill="1" applyAlignment="1">
      <alignment horizontal="left" vertical="top" wrapText="1"/>
    </xf>
    <xf numFmtId="0" fontId="41" fillId="0" borderId="0" xfId="0" applyFont="1" applyAlignment="1">
      <alignment horizontal="left" vertical="top" wrapText="1"/>
    </xf>
    <xf numFmtId="0" fontId="13" fillId="0" borderId="0" xfId="0" applyFont="1" applyAlignment="1">
      <alignment horizontal="left" vertical="top" wrapText="1"/>
    </xf>
    <xf numFmtId="0" fontId="4" fillId="0" borderId="0" xfId="0" applyFont="1" applyFill="1" applyAlignment="1">
      <alignment vertical="top" wrapText="1"/>
    </xf>
    <xf numFmtId="0" fontId="0" fillId="0" borderId="0" xfId="0" applyFill="1" applyAlignment="1">
      <alignment vertical="top" wrapText="1"/>
    </xf>
    <xf numFmtId="0" fontId="13" fillId="0" borderId="5" xfId="0" applyFont="1" applyFill="1" applyBorder="1" applyAlignment="1">
      <alignment vertical="top" wrapText="1"/>
    </xf>
    <xf numFmtId="0" fontId="3" fillId="0" borderId="0" xfId="5" applyFont="1" applyFill="1" applyAlignment="1">
      <alignment horizontal="center" vertical="center"/>
    </xf>
    <xf numFmtId="0" fontId="9" fillId="0" borderId="10" xfId="5" applyFont="1" applyFill="1" applyBorder="1" applyAlignment="1">
      <alignment horizontal="left" vertical="top" wrapText="1"/>
    </xf>
  </cellXfs>
  <cellStyles count="8">
    <cellStyle name="Comma" xfId="2" builtinId="3"/>
    <cellStyle name="Currency" xfId="3" builtinId="4"/>
    <cellStyle name="Hyperlink" xfId="1" builtinId="8"/>
    <cellStyle name="Normal" xfId="0" builtinId="0"/>
    <cellStyle name="Normal 2" xfId="5"/>
    <cellStyle name="Percent" xfId="4" builtinId="5"/>
    <cellStyle name="Percent 2" xfId="6"/>
    <cellStyle name="Percent 2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utsa.edu/" TargetMode="External"/><Relationship Id="rId2" Type="http://schemas.openxmlformats.org/officeDocument/2006/relationships/hyperlink" Target="http://www.utsa.edu/ir/" TargetMode="External"/><Relationship Id="rId1" Type="http://schemas.openxmlformats.org/officeDocument/2006/relationships/hyperlink" Target="mailto:institutional.research@utsa.edu" TargetMode="External"/><Relationship Id="rId5" Type="http://schemas.openxmlformats.org/officeDocument/2006/relationships/printerSettings" Target="../printerSettings/printerSettings1.bin"/><Relationship Id="rId4" Type="http://schemas.openxmlformats.org/officeDocument/2006/relationships/hyperlink" Target="mailto:prospects@utsa.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75"/>
  <sheetViews>
    <sheetView showGridLines="0" showRowColHeaders="0" showRuler="0" view="pageLayout" zoomScaleNormal="100" workbookViewId="0">
      <selection sqref="A1:D1"/>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21" t="s">
        <v>0</v>
      </c>
      <c r="B1" s="421"/>
      <c r="C1" s="421"/>
      <c r="D1" s="422"/>
    </row>
    <row r="2" spans="1:6" x14ac:dyDescent="0.2">
      <c r="C2" s="423"/>
      <c r="D2" s="423"/>
    </row>
    <row r="3" spans="1:6" x14ac:dyDescent="0.2">
      <c r="A3" s="2" t="s">
        <v>1</v>
      </c>
      <c r="B3" s="3" t="s">
        <v>2</v>
      </c>
      <c r="C3" s="4"/>
      <c r="D3" s="4"/>
    </row>
    <row r="4" spans="1:6" x14ac:dyDescent="0.2">
      <c r="A4" s="2" t="s">
        <v>1</v>
      </c>
      <c r="B4" s="5" t="s">
        <v>3</v>
      </c>
      <c r="C4" s="6"/>
      <c r="D4" s="6" t="s">
        <v>62</v>
      </c>
    </row>
    <row r="5" spans="1:6" x14ac:dyDescent="0.2">
      <c r="A5" s="2" t="s">
        <v>1</v>
      </c>
      <c r="B5" s="5" t="s">
        <v>4</v>
      </c>
      <c r="C5" s="6"/>
      <c r="D5" s="6" t="s">
        <v>63</v>
      </c>
    </row>
    <row r="6" spans="1:6" x14ac:dyDescent="0.2">
      <c r="A6" s="2" t="s">
        <v>1</v>
      </c>
      <c r="B6" s="5" t="s">
        <v>5</v>
      </c>
      <c r="C6" s="6"/>
      <c r="D6" s="6" t="s">
        <v>64</v>
      </c>
    </row>
    <row r="7" spans="1:6" x14ac:dyDescent="0.2">
      <c r="A7" s="2" t="s">
        <v>1</v>
      </c>
      <c r="B7" s="5" t="s">
        <v>6</v>
      </c>
      <c r="C7" s="6"/>
      <c r="D7" s="6" t="s">
        <v>65</v>
      </c>
    </row>
    <row r="8" spans="1:6" x14ac:dyDescent="0.2">
      <c r="A8" s="2" t="s">
        <v>1</v>
      </c>
      <c r="B8" s="5" t="s">
        <v>7</v>
      </c>
      <c r="C8" s="6"/>
      <c r="D8" s="6" t="s">
        <v>66</v>
      </c>
    </row>
    <row r="9" spans="1:6" x14ac:dyDescent="0.2">
      <c r="A9" s="2" t="s">
        <v>1</v>
      </c>
      <c r="B9" s="5" t="s">
        <v>8</v>
      </c>
      <c r="C9" s="6"/>
      <c r="D9" s="6" t="s">
        <v>67</v>
      </c>
    </row>
    <row r="10" spans="1:6" x14ac:dyDescent="0.2">
      <c r="A10" s="2" t="s">
        <v>1</v>
      </c>
      <c r="B10" s="5" t="s">
        <v>9</v>
      </c>
      <c r="C10" s="6"/>
      <c r="D10" s="6" t="s">
        <v>68</v>
      </c>
    </row>
    <row r="11" spans="1:6" x14ac:dyDescent="0.2">
      <c r="A11" s="2" t="s">
        <v>1</v>
      </c>
      <c r="B11" s="5" t="s">
        <v>10</v>
      </c>
      <c r="C11" s="6"/>
      <c r="D11" s="40" t="s">
        <v>69</v>
      </c>
    </row>
    <row r="12" spans="1:6" x14ac:dyDescent="0.2">
      <c r="A12" s="2" t="s">
        <v>1</v>
      </c>
      <c r="B12" s="7" t="s">
        <v>11</v>
      </c>
      <c r="C12" s="4"/>
      <c r="D12" s="8"/>
      <c r="E12" s="9" t="s">
        <v>12</v>
      </c>
      <c r="F12" s="10" t="s">
        <v>13</v>
      </c>
    </row>
    <row r="13" spans="1:6" x14ac:dyDescent="0.2">
      <c r="A13" s="2"/>
      <c r="B13" s="7"/>
      <c r="C13" s="4"/>
      <c r="D13" s="8"/>
      <c r="E13" s="11" t="s">
        <v>70</v>
      </c>
      <c r="F13" s="51"/>
    </row>
    <row r="14" spans="1:6" x14ac:dyDescent="0.2">
      <c r="A14" s="2" t="s">
        <v>1</v>
      </c>
      <c r="B14" s="13" t="s">
        <v>14</v>
      </c>
      <c r="C14" s="14"/>
      <c r="D14" s="15"/>
    </row>
    <row r="15" spans="1:6" x14ac:dyDescent="0.2">
      <c r="A15" s="2"/>
      <c r="B15" s="429" t="s">
        <v>80</v>
      </c>
      <c r="C15" s="430"/>
      <c r="D15" s="431"/>
    </row>
    <row r="16" spans="1:6" x14ac:dyDescent="0.2">
      <c r="A16" s="2"/>
      <c r="B16" s="16"/>
      <c r="C16" s="17"/>
      <c r="D16" s="17"/>
    </row>
    <row r="17" spans="1:4" ht="53.25" customHeight="1" x14ac:dyDescent="0.2">
      <c r="A17" s="18" t="s">
        <v>15</v>
      </c>
      <c r="B17" s="425" t="s">
        <v>16</v>
      </c>
      <c r="C17" s="425"/>
      <c r="D17" s="425"/>
    </row>
    <row r="18" spans="1:4" ht="53.25" customHeight="1" x14ac:dyDescent="0.2">
      <c r="A18" s="2"/>
      <c r="B18" s="426"/>
      <c r="C18" s="427"/>
      <c r="D18" s="428"/>
    </row>
    <row r="19" spans="1:4" x14ac:dyDescent="0.2">
      <c r="C19" s="41"/>
      <c r="D19" s="41"/>
    </row>
    <row r="20" spans="1:4" x14ac:dyDescent="0.2">
      <c r="A20" s="2" t="s">
        <v>17</v>
      </c>
      <c r="B20" s="19" t="s">
        <v>18</v>
      </c>
      <c r="C20" s="424"/>
      <c r="D20" s="424"/>
    </row>
    <row r="21" spans="1:4" x14ac:dyDescent="0.2">
      <c r="A21" s="2" t="s">
        <v>17</v>
      </c>
      <c r="B21" s="12" t="s">
        <v>19</v>
      </c>
      <c r="C21" s="417" t="s">
        <v>71</v>
      </c>
      <c r="D21" s="417"/>
    </row>
    <row r="22" spans="1:4" x14ac:dyDescent="0.2">
      <c r="A22" s="2" t="s">
        <v>17</v>
      </c>
      <c r="B22" s="12" t="s">
        <v>6</v>
      </c>
      <c r="C22" s="417" t="s">
        <v>65</v>
      </c>
      <c r="D22" s="417"/>
    </row>
    <row r="23" spans="1:4" x14ac:dyDescent="0.2">
      <c r="A23" s="2" t="s">
        <v>17</v>
      </c>
      <c r="B23" s="49" t="s">
        <v>7</v>
      </c>
      <c r="C23" s="417" t="s">
        <v>72</v>
      </c>
      <c r="D23" s="417"/>
    </row>
    <row r="24" spans="1:4" x14ac:dyDescent="0.2">
      <c r="A24" s="2" t="s">
        <v>17</v>
      </c>
      <c r="B24" s="20" t="s">
        <v>20</v>
      </c>
      <c r="C24" s="419"/>
      <c r="D24" s="420"/>
    </row>
    <row r="25" spans="1:4" x14ac:dyDescent="0.2">
      <c r="A25" s="2" t="s">
        <v>17</v>
      </c>
      <c r="B25" s="48" t="s">
        <v>7</v>
      </c>
      <c r="C25" s="419"/>
      <c r="D25" s="420"/>
    </row>
    <row r="26" spans="1:4" x14ac:dyDescent="0.2">
      <c r="A26" s="2" t="s">
        <v>17</v>
      </c>
      <c r="B26" s="12" t="s">
        <v>21</v>
      </c>
      <c r="C26" s="417" t="s">
        <v>73</v>
      </c>
      <c r="D26" s="417"/>
    </row>
    <row r="27" spans="1:4" x14ac:dyDescent="0.2">
      <c r="A27" s="2" t="s">
        <v>17</v>
      </c>
      <c r="B27" s="12" t="s">
        <v>22</v>
      </c>
      <c r="C27" s="418" t="s">
        <v>74</v>
      </c>
      <c r="D27" s="417"/>
    </row>
    <row r="28" spans="1:4" x14ac:dyDescent="0.2">
      <c r="A28" s="2" t="s">
        <v>17</v>
      </c>
      <c r="B28" s="12" t="s">
        <v>23</v>
      </c>
      <c r="C28" s="417" t="s">
        <v>75</v>
      </c>
      <c r="D28" s="417"/>
    </row>
    <row r="29" spans="1:4" x14ac:dyDescent="0.2">
      <c r="A29" s="2" t="s">
        <v>17</v>
      </c>
      <c r="B29" s="12" t="s">
        <v>24</v>
      </c>
      <c r="C29" s="417" t="s">
        <v>76</v>
      </c>
      <c r="D29" s="417"/>
    </row>
    <row r="30" spans="1:4" x14ac:dyDescent="0.2">
      <c r="A30" s="2" t="s">
        <v>17</v>
      </c>
      <c r="B30" s="12" t="s">
        <v>25</v>
      </c>
      <c r="C30" s="419" t="s">
        <v>65</v>
      </c>
      <c r="D30" s="420"/>
    </row>
    <row r="31" spans="1:4" x14ac:dyDescent="0.2">
      <c r="A31" s="2" t="s">
        <v>17</v>
      </c>
      <c r="B31" s="23" t="s">
        <v>7</v>
      </c>
      <c r="C31" s="419" t="s">
        <v>72</v>
      </c>
      <c r="D31" s="420"/>
    </row>
    <row r="32" spans="1:4" x14ac:dyDescent="0.2">
      <c r="A32" s="2" t="s">
        <v>17</v>
      </c>
      <c r="B32" s="12" t="s">
        <v>26</v>
      </c>
      <c r="C32" s="417" t="s">
        <v>77</v>
      </c>
      <c r="D32" s="417"/>
    </row>
    <row r="33" spans="1:4" x14ac:dyDescent="0.2">
      <c r="A33" s="2" t="s">
        <v>17</v>
      </c>
      <c r="B33" s="12" t="s">
        <v>27</v>
      </c>
      <c r="C33" s="418" t="s">
        <v>78</v>
      </c>
      <c r="D33" s="417"/>
    </row>
    <row r="34" spans="1:4" ht="38.25" x14ac:dyDescent="0.2">
      <c r="A34" s="18" t="s">
        <v>17</v>
      </c>
      <c r="B34" s="21" t="s">
        <v>79</v>
      </c>
      <c r="C34" s="432"/>
      <c r="D34" s="417"/>
    </row>
    <row r="35" spans="1:4" ht="51" x14ac:dyDescent="0.2">
      <c r="A35" s="18" t="s">
        <v>17</v>
      </c>
      <c r="B35" s="22" t="s">
        <v>28</v>
      </c>
      <c r="C35" s="432"/>
      <c r="D35" s="435"/>
    </row>
    <row r="36" spans="1:4" x14ac:dyDescent="0.2"/>
    <row r="37" spans="1:4" x14ac:dyDescent="0.2">
      <c r="A37" s="2" t="s">
        <v>29</v>
      </c>
      <c r="B37" s="433" t="s">
        <v>30</v>
      </c>
      <c r="C37" s="434"/>
      <c r="D37" s="422"/>
    </row>
    <row r="38" spans="1:4" x14ac:dyDescent="0.2">
      <c r="A38" s="2" t="s">
        <v>29</v>
      </c>
      <c r="B38" s="23" t="s">
        <v>31</v>
      </c>
      <c r="C38" s="45" t="s">
        <v>70</v>
      </c>
    </row>
    <row r="39" spans="1:4" x14ac:dyDescent="0.2">
      <c r="A39" s="2" t="s">
        <v>29</v>
      </c>
      <c r="B39" s="23" t="s">
        <v>32</v>
      </c>
      <c r="C39" s="45"/>
    </row>
    <row r="40" spans="1:4" x14ac:dyDescent="0.2">
      <c r="A40" s="2" t="s">
        <v>29</v>
      </c>
      <c r="B40" s="23" t="s">
        <v>33</v>
      </c>
      <c r="C40" s="45"/>
    </row>
    <row r="41" spans="1:4" x14ac:dyDescent="0.2">
      <c r="A41" s="2"/>
      <c r="B41" s="25"/>
    </row>
    <row r="42" spans="1:4" x14ac:dyDescent="0.2">
      <c r="A42" s="2" t="s">
        <v>34</v>
      </c>
      <c r="B42" s="25" t="s">
        <v>35</v>
      </c>
    </row>
    <row r="43" spans="1:4" x14ac:dyDescent="0.2">
      <c r="A43" s="2" t="s">
        <v>34</v>
      </c>
      <c r="B43" s="23" t="s">
        <v>36</v>
      </c>
      <c r="C43" s="45" t="s">
        <v>70</v>
      </c>
    </row>
    <row r="44" spans="1:4" x14ac:dyDescent="0.2">
      <c r="A44" s="2" t="s">
        <v>34</v>
      </c>
      <c r="B44" s="23" t="s">
        <v>37</v>
      </c>
      <c r="C44" s="45"/>
    </row>
    <row r="45" spans="1:4" x14ac:dyDescent="0.2">
      <c r="A45" s="2" t="s">
        <v>34</v>
      </c>
      <c r="B45" s="23" t="s">
        <v>38</v>
      </c>
      <c r="C45" s="45"/>
    </row>
    <row r="46" spans="1:4" x14ac:dyDescent="0.2">
      <c r="A46" s="2"/>
      <c r="B46" s="25"/>
    </row>
    <row r="47" spans="1:4" x14ac:dyDescent="0.2">
      <c r="A47" s="2" t="s">
        <v>39</v>
      </c>
      <c r="B47" s="25" t="s">
        <v>40</v>
      </c>
      <c r="C47" s="26"/>
    </row>
    <row r="48" spans="1:4" x14ac:dyDescent="0.2">
      <c r="A48" s="2" t="s">
        <v>39</v>
      </c>
      <c r="B48" s="23" t="s">
        <v>41</v>
      </c>
      <c r="C48" s="46" t="s">
        <v>70</v>
      </c>
    </row>
    <row r="49" spans="1:3" x14ac:dyDescent="0.2">
      <c r="A49" s="2" t="s">
        <v>39</v>
      </c>
      <c r="B49" s="23" t="s">
        <v>42</v>
      </c>
      <c r="C49" s="46"/>
    </row>
    <row r="50" spans="1:3" x14ac:dyDescent="0.2">
      <c r="A50" s="2" t="s">
        <v>39</v>
      </c>
      <c r="B50" s="23" t="s">
        <v>43</v>
      </c>
      <c r="C50" s="46"/>
    </row>
    <row r="51" spans="1:3" x14ac:dyDescent="0.2">
      <c r="A51" s="2" t="s">
        <v>39</v>
      </c>
      <c r="B51" s="27" t="s">
        <v>44</v>
      </c>
      <c r="C51" s="46"/>
    </row>
    <row r="52" spans="1:3" x14ac:dyDescent="0.2">
      <c r="A52" s="2" t="s">
        <v>39</v>
      </c>
      <c r="B52" s="23" t="s">
        <v>45</v>
      </c>
      <c r="C52" s="46"/>
    </row>
    <row r="53" spans="1:3" x14ac:dyDescent="0.2">
      <c r="A53" s="2" t="s">
        <v>39</v>
      </c>
      <c r="B53" s="28" t="s">
        <v>46</v>
      </c>
      <c r="C53" s="46"/>
    </row>
    <row r="54" spans="1:3" x14ac:dyDescent="0.2">
      <c r="A54" s="2"/>
      <c r="B54" s="29"/>
      <c r="C54" s="30"/>
    </row>
    <row r="55" spans="1:3" x14ac:dyDescent="0.2">
      <c r="A55" s="2" t="s">
        <v>39</v>
      </c>
      <c r="B55" s="28" t="s">
        <v>47</v>
      </c>
      <c r="C55" s="46"/>
    </row>
    <row r="56" spans="1:3" x14ac:dyDescent="0.2">
      <c r="A56" s="2"/>
      <c r="B56" s="31"/>
      <c r="C56" s="32"/>
    </row>
    <row r="57" spans="1:3" x14ac:dyDescent="0.2">
      <c r="A57" s="2"/>
      <c r="B57" s="25"/>
      <c r="C57" s="26"/>
    </row>
    <row r="58" spans="1:3" x14ac:dyDescent="0.2"/>
    <row r="59" spans="1:3" x14ac:dyDescent="0.2">
      <c r="A59" s="2" t="s">
        <v>48</v>
      </c>
      <c r="B59" s="25" t="s">
        <v>49</v>
      </c>
    </row>
    <row r="60" spans="1:3" x14ac:dyDescent="0.2">
      <c r="A60" s="2"/>
      <c r="B60" s="25"/>
    </row>
    <row r="61" spans="1:3" x14ac:dyDescent="0.2">
      <c r="A61" s="2" t="s">
        <v>48</v>
      </c>
      <c r="B61" s="23" t="s">
        <v>50</v>
      </c>
      <c r="C61" s="24"/>
    </row>
    <row r="62" spans="1:3" x14ac:dyDescent="0.2">
      <c r="A62" s="2" t="s">
        <v>48</v>
      </c>
      <c r="B62" s="23" t="s">
        <v>51</v>
      </c>
      <c r="C62" s="24"/>
    </row>
    <row r="63" spans="1:3" x14ac:dyDescent="0.2">
      <c r="A63" s="2" t="s">
        <v>48</v>
      </c>
      <c r="B63" s="23" t="s">
        <v>52</v>
      </c>
      <c r="C63" s="24"/>
    </row>
    <row r="64" spans="1:3" x14ac:dyDescent="0.2">
      <c r="A64" s="2" t="s">
        <v>48</v>
      </c>
      <c r="B64" s="23" t="s">
        <v>53</v>
      </c>
      <c r="C64" s="24"/>
    </row>
    <row r="65" spans="1:3" x14ac:dyDescent="0.2">
      <c r="A65" s="2" t="s">
        <v>48</v>
      </c>
      <c r="B65" s="23" t="s">
        <v>54</v>
      </c>
      <c r="C65" s="24"/>
    </row>
    <row r="66" spans="1:3" x14ac:dyDescent="0.2">
      <c r="A66" s="2" t="s">
        <v>48</v>
      </c>
      <c r="B66" s="23" t="s">
        <v>55</v>
      </c>
      <c r="C66" s="24" t="s">
        <v>70</v>
      </c>
    </row>
    <row r="67" spans="1:3" x14ac:dyDescent="0.2">
      <c r="A67" s="2" t="s">
        <v>48</v>
      </c>
      <c r="B67" s="23" t="s">
        <v>56</v>
      </c>
      <c r="C67" s="24"/>
    </row>
    <row r="68" spans="1:3" x14ac:dyDescent="0.2">
      <c r="A68" s="2" t="s">
        <v>48</v>
      </c>
      <c r="B68" s="23" t="s">
        <v>57</v>
      </c>
      <c r="C68" s="24" t="s">
        <v>70</v>
      </c>
    </row>
    <row r="69" spans="1:3" x14ac:dyDescent="0.2">
      <c r="A69" s="2" t="s">
        <v>48</v>
      </c>
      <c r="B69" s="23" t="s">
        <v>58</v>
      </c>
      <c r="C69" s="24"/>
    </row>
    <row r="70" spans="1:3" ht="25.5" x14ac:dyDescent="0.2">
      <c r="A70" s="2" t="s">
        <v>48</v>
      </c>
      <c r="B70" s="33" t="s">
        <v>59</v>
      </c>
      <c r="C70" s="24" t="s">
        <v>70</v>
      </c>
    </row>
    <row r="71" spans="1:3" ht="25.5" x14ac:dyDescent="0.2">
      <c r="A71" s="2" t="s">
        <v>48</v>
      </c>
      <c r="B71" s="33" t="s">
        <v>60</v>
      </c>
      <c r="C71" s="24"/>
    </row>
    <row r="72" spans="1:3" x14ac:dyDescent="0.2">
      <c r="A72" s="2" t="s">
        <v>48</v>
      </c>
      <c r="B72" s="34" t="s">
        <v>61</v>
      </c>
      <c r="C72" s="24"/>
    </row>
    <row r="73" spans="1:3" x14ac:dyDescent="0.2">
      <c r="A73" s="35" t="s">
        <v>48</v>
      </c>
      <c r="B73" s="36" t="s">
        <v>61</v>
      </c>
      <c r="C73" s="37"/>
    </row>
    <row r="74" spans="1:3" x14ac:dyDescent="0.2">
      <c r="A74" s="38"/>
      <c r="B74" s="39"/>
      <c r="C74" s="39"/>
    </row>
    <row r="75" spans="1:3" hidden="1" x14ac:dyDescent="0.2">
      <c r="A75" s="38"/>
      <c r="B75" s="39"/>
      <c r="C75" s="39"/>
    </row>
  </sheetData>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hyperlinks>
    <hyperlink ref="D11" r:id="rId1"/>
    <hyperlink ref="B15" r:id="rId2"/>
    <hyperlink ref="C27" r:id="rId3"/>
    <hyperlink ref="C33" r:id="rId4"/>
  </hyperlinks>
  <pageMargins left="0.75" right="0.75" top="1" bottom="1" header="0.5" footer="0.5"/>
  <pageSetup scale="75" fitToHeight="2" orientation="portrait" r:id="rId5"/>
  <headerFooter alignWithMargins="0">
    <oddHeader>&amp;CCommon Data Set 2016-2017</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activeCell="F40" sqref="F40"/>
    </sheetView>
  </sheetViews>
  <sheetFormatPr defaultColWidth="0" defaultRowHeight="12.75" customHeight="1" zeroHeight="1" x14ac:dyDescent="0.2"/>
  <cols>
    <col min="1" max="1" width="3.85546875" style="312" customWidth="1"/>
    <col min="2" max="2" width="42" style="311" customWidth="1"/>
    <col min="3" max="3" width="20.140625" style="311" customWidth="1"/>
    <col min="4" max="5" width="15.42578125" style="311" customWidth="1"/>
    <col min="6" max="6" width="19.7109375" style="311" bestFit="1" customWidth="1"/>
    <col min="7" max="7" width="0.7109375" style="311" customWidth="1"/>
    <col min="8" max="16384" width="0" style="311" hidden="1"/>
  </cols>
  <sheetData>
    <row r="1" spans="1:6" ht="18" x14ac:dyDescent="0.2">
      <c r="A1" s="634" t="s">
        <v>742</v>
      </c>
      <c r="B1" s="634"/>
      <c r="C1" s="634"/>
      <c r="D1" s="634"/>
      <c r="E1" s="634"/>
    </row>
    <row r="2" spans="1:6" x14ac:dyDescent="0.2"/>
    <row r="3" spans="1:6" x14ac:dyDescent="0.2">
      <c r="A3" s="313" t="s">
        <v>743</v>
      </c>
      <c r="B3" s="314" t="s">
        <v>744</v>
      </c>
    </row>
    <row r="4" spans="1:6" s="316" customFormat="1" ht="72" customHeight="1" x14ac:dyDescent="0.2">
      <c r="A4" s="315" t="s">
        <v>743</v>
      </c>
      <c r="B4" s="635" t="s">
        <v>745</v>
      </c>
      <c r="C4" s="635"/>
      <c r="D4" s="635"/>
      <c r="E4" s="635"/>
      <c r="F4" s="635"/>
    </row>
    <row r="5" spans="1:6" ht="26.25" thickBot="1" x14ac:dyDescent="0.25">
      <c r="A5" s="313" t="s">
        <v>743</v>
      </c>
      <c r="B5" s="317" t="s">
        <v>746</v>
      </c>
      <c r="C5" s="318" t="s">
        <v>747</v>
      </c>
      <c r="D5" s="318" t="s">
        <v>52</v>
      </c>
      <c r="E5" s="318" t="s">
        <v>748</v>
      </c>
      <c r="F5" s="319" t="s">
        <v>749</v>
      </c>
    </row>
    <row r="6" spans="1:6" ht="13.5" thickBot="1" x14ac:dyDescent="0.25">
      <c r="A6" s="313" t="s">
        <v>743</v>
      </c>
      <c r="B6" s="320" t="s">
        <v>750</v>
      </c>
      <c r="C6" s="321"/>
      <c r="D6" s="321"/>
      <c r="E6" s="321"/>
      <c r="F6" s="322">
        <v>1</v>
      </c>
    </row>
    <row r="7" spans="1:6" ht="13.5" thickBot="1" x14ac:dyDescent="0.25">
      <c r="A7" s="313" t="s">
        <v>743</v>
      </c>
      <c r="B7" s="323" t="s">
        <v>751</v>
      </c>
      <c r="C7" s="324"/>
      <c r="D7" s="324"/>
      <c r="E7" s="325">
        <v>6.3800000000000003E-3</v>
      </c>
      <c r="F7" s="326">
        <v>3</v>
      </c>
    </row>
    <row r="8" spans="1:6" ht="13.5" thickBot="1" x14ac:dyDescent="0.25">
      <c r="A8" s="313" t="s">
        <v>743</v>
      </c>
      <c r="B8" s="327" t="s">
        <v>752</v>
      </c>
      <c r="C8" s="324"/>
      <c r="D8" s="324"/>
      <c r="E8" s="328">
        <v>2.2110000000000001E-2</v>
      </c>
      <c r="F8" s="326">
        <v>4</v>
      </c>
    </row>
    <row r="9" spans="1:6" ht="13.5" thickBot="1" x14ac:dyDescent="0.25">
      <c r="A9" s="313" t="s">
        <v>743</v>
      </c>
      <c r="B9" s="323" t="s">
        <v>753</v>
      </c>
      <c r="C9" s="329"/>
      <c r="D9" s="329"/>
      <c r="E9" s="330">
        <v>1.91E-3</v>
      </c>
      <c r="F9" s="331">
        <v>5</v>
      </c>
    </row>
    <row r="10" spans="1:6" ht="13.5" thickBot="1" x14ac:dyDescent="0.25">
      <c r="A10" s="313" t="s">
        <v>743</v>
      </c>
      <c r="B10" s="332" t="s">
        <v>754</v>
      </c>
      <c r="C10" s="329"/>
      <c r="D10" s="329"/>
      <c r="E10" s="330">
        <v>5.3159999999999999E-2</v>
      </c>
      <c r="F10" s="331">
        <v>9</v>
      </c>
    </row>
    <row r="11" spans="1:6" ht="13.5" thickBot="1" x14ac:dyDescent="0.25">
      <c r="A11" s="313" t="s">
        <v>743</v>
      </c>
      <c r="B11" s="332" t="s">
        <v>755</v>
      </c>
      <c r="C11" s="329"/>
      <c r="D11" s="329"/>
      <c r="E11" s="330"/>
      <c r="F11" s="331">
        <v>10</v>
      </c>
    </row>
    <row r="12" spans="1:6" ht="13.5" thickBot="1" x14ac:dyDescent="0.25">
      <c r="A12" s="313" t="s">
        <v>743</v>
      </c>
      <c r="B12" s="332" t="s">
        <v>756</v>
      </c>
      <c r="C12" s="329"/>
      <c r="D12" s="329"/>
      <c r="E12" s="330">
        <v>2.5729999999999999E-2</v>
      </c>
      <c r="F12" s="331">
        <v>11</v>
      </c>
    </row>
    <row r="13" spans="1:6" ht="13.5" thickBot="1" x14ac:dyDescent="0.25">
      <c r="A13" s="313" t="s">
        <v>743</v>
      </c>
      <c r="B13" s="332" t="s">
        <v>757</v>
      </c>
      <c r="C13" s="329"/>
      <c r="D13" s="329"/>
      <c r="E13" s="330"/>
      <c r="F13" s="331">
        <v>12</v>
      </c>
    </row>
    <row r="14" spans="1:6" ht="13.5" thickBot="1" x14ac:dyDescent="0.25">
      <c r="A14" s="313" t="s">
        <v>743</v>
      </c>
      <c r="B14" s="332" t="s">
        <v>758</v>
      </c>
      <c r="C14" s="329"/>
      <c r="D14" s="329"/>
      <c r="E14" s="330">
        <v>5.9540000000000003E-2</v>
      </c>
      <c r="F14" s="331">
        <v>13</v>
      </c>
    </row>
    <row r="15" spans="1:6" ht="13.5" thickBot="1" x14ac:dyDescent="0.25">
      <c r="A15" s="313" t="s">
        <v>743</v>
      </c>
      <c r="B15" s="332" t="s">
        <v>759</v>
      </c>
      <c r="C15" s="329"/>
      <c r="D15" s="329"/>
      <c r="E15" s="330">
        <v>8.0159999999999995E-2</v>
      </c>
      <c r="F15" s="331">
        <v>14</v>
      </c>
    </row>
    <row r="16" spans="1:6" ht="13.5" thickBot="1" x14ac:dyDescent="0.25">
      <c r="A16" s="313" t="s">
        <v>743</v>
      </c>
      <c r="B16" s="332" t="s">
        <v>760</v>
      </c>
      <c r="C16" s="329"/>
      <c r="D16" s="329"/>
      <c r="E16" s="330"/>
      <c r="F16" s="331">
        <v>15</v>
      </c>
    </row>
    <row r="17" spans="1:6" ht="13.5" thickBot="1" x14ac:dyDescent="0.25">
      <c r="A17" s="313" t="s">
        <v>743</v>
      </c>
      <c r="B17" s="323" t="s">
        <v>761</v>
      </c>
      <c r="C17" s="329"/>
      <c r="D17" s="329"/>
      <c r="E17" s="330">
        <v>3.8300000000000001E-3</v>
      </c>
      <c r="F17" s="331">
        <v>16</v>
      </c>
    </row>
    <row r="18" spans="1:6" ht="13.5" thickBot="1" x14ac:dyDescent="0.25">
      <c r="A18" s="313" t="s">
        <v>743</v>
      </c>
      <c r="B18" s="332" t="s">
        <v>762</v>
      </c>
      <c r="C18" s="329"/>
      <c r="D18" s="329"/>
      <c r="E18" s="330"/>
      <c r="F18" s="331">
        <v>19</v>
      </c>
    </row>
    <row r="19" spans="1:6" ht="13.5" thickBot="1" x14ac:dyDescent="0.25">
      <c r="A19" s="313" t="s">
        <v>743</v>
      </c>
      <c r="B19" s="332" t="s">
        <v>763</v>
      </c>
      <c r="C19" s="329"/>
      <c r="D19" s="329"/>
      <c r="E19" s="330"/>
      <c r="F19" s="331">
        <v>22</v>
      </c>
    </row>
    <row r="20" spans="1:6" ht="13.5" thickBot="1" x14ac:dyDescent="0.25">
      <c r="A20" s="313" t="s">
        <v>743</v>
      </c>
      <c r="B20" s="332" t="s">
        <v>122</v>
      </c>
      <c r="C20" s="329"/>
      <c r="D20" s="329"/>
      <c r="E20" s="330">
        <v>2.2540000000000001E-2</v>
      </c>
      <c r="F20" s="331">
        <v>23</v>
      </c>
    </row>
    <row r="21" spans="1:6" ht="13.5" thickBot="1" x14ac:dyDescent="0.25">
      <c r="A21" s="313" t="s">
        <v>743</v>
      </c>
      <c r="B21" s="332" t="s">
        <v>764</v>
      </c>
      <c r="C21" s="329"/>
      <c r="D21" s="329"/>
      <c r="E21" s="330">
        <v>3.9759999999999997E-2</v>
      </c>
      <c r="F21" s="331">
        <v>24</v>
      </c>
    </row>
    <row r="22" spans="1:6" ht="13.5" thickBot="1" x14ac:dyDescent="0.25">
      <c r="A22" s="313" t="s">
        <v>743</v>
      </c>
      <c r="B22" s="332" t="s">
        <v>765</v>
      </c>
      <c r="C22" s="329"/>
      <c r="D22" s="329"/>
      <c r="E22" s="330"/>
      <c r="F22" s="331">
        <v>25</v>
      </c>
    </row>
    <row r="23" spans="1:6" ht="13.5" thickBot="1" x14ac:dyDescent="0.25">
      <c r="A23" s="313" t="s">
        <v>743</v>
      </c>
      <c r="B23" s="332" t="s">
        <v>766</v>
      </c>
      <c r="C23" s="329"/>
      <c r="D23" s="329"/>
      <c r="E23" s="330">
        <v>6.2939999999999996E-2</v>
      </c>
      <c r="F23" s="331">
        <v>26</v>
      </c>
    </row>
    <row r="24" spans="1:6" ht="13.5" thickBot="1" x14ac:dyDescent="0.25">
      <c r="A24" s="313" t="s">
        <v>743</v>
      </c>
      <c r="B24" s="332" t="s">
        <v>767</v>
      </c>
      <c r="C24" s="329"/>
      <c r="D24" s="329"/>
      <c r="E24" s="330">
        <v>1.2970000000000001E-2</v>
      </c>
      <c r="F24" s="331">
        <v>27</v>
      </c>
    </row>
    <row r="25" spans="1:6" ht="13.5" thickBot="1" x14ac:dyDescent="0.25">
      <c r="A25" s="313" t="s">
        <v>743</v>
      </c>
      <c r="B25" s="332" t="s">
        <v>768</v>
      </c>
      <c r="C25" s="329"/>
      <c r="D25" s="329"/>
      <c r="E25" s="330"/>
      <c r="F25" s="331" t="s">
        <v>769</v>
      </c>
    </row>
    <row r="26" spans="1:6" ht="13.5" thickBot="1" x14ac:dyDescent="0.25">
      <c r="A26" s="313" t="s">
        <v>743</v>
      </c>
      <c r="B26" s="332" t="s">
        <v>770</v>
      </c>
      <c r="C26" s="329"/>
      <c r="D26" s="329"/>
      <c r="E26" s="330">
        <v>2.3400000000000001E-3</v>
      </c>
      <c r="F26" s="331">
        <v>30</v>
      </c>
    </row>
    <row r="27" spans="1:6" ht="13.5" thickBot="1" x14ac:dyDescent="0.25">
      <c r="A27" s="313" t="s">
        <v>743</v>
      </c>
      <c r="B27" s="332" t="s">
        <v>771</v>
      </c>
      <c r="C27" s="329"/>
      <c r="D27" s="329"/>
      <c r="E27" s="330">
        <v>6.2509999999999996E-2</v>
      </c>
      <c r="F27" s="331">
        <v>31</v>
      </c>
    </row>
    <row r="28" spans="1:6" ht="13.5" thickBot="1" x14ac:dyDescent="0.25">
      <c r="A28" s="313" t="s">
        <v>743</v>
      </c>
      <c r="B28" s="332" t="s">
        <v>772</v>
      </c>
      <c r="C28" s="329"/>
      <c r="D28" s="329"/>
      <c r="E28" s="330">
        <v>2.98E-3</v>
      </c>
      <c r="F28" s="331">
        <v>38</v>
      </c>
    </row>
    <row r="29" spans="1:6" ht="13.5" thickBot="1" x14ac:dyDescent="0.25">
      <c r="A29" s="313" t="s">
        <v>743</v>
      </c>
      <c r="B29" s="332" t="s">
        <v>773</v>
      </c>
      <c r="C29" s="329"/>
      <c r="D29" s="329"/>
      <c r="E29" s="330"/>
      <c r="F29" s="331">
        <v>39</v>
      </c>
    </row>
    <row r="30" spans="1:6" ht="13.5" thickBot="1" x14ac:dyDescent="0.25">
      <c r="A30" s="313" t="s">
        <v>743</v>
      </c>
      <c r="B30" s="332" t="s">
        <v>774</v>
      </c>
      <c r="C30" s="329"/>
      <c r="D30" s="329"/>
      <c r="E30" s="330">
        <v>1.7440000000000001E-2</v>
      </c>
      <c r="F30" s="331">
        <v>40</v>
      </c>
    </row>
    <row r="31" spans="1:6" ht="13.5" thickBot="1" x14ac:dyDescent="0.25">
      <c r="A31" s="313" t="s">
        <v>743</v>
      </c>
      <c r="B31" s="332" t="s">
        <v>775</v>
      </c>
      <c r="C31" s="329"/>
      <c r="D31" s="329"/>
      <c r="E31" s="330"/>
      <c r="F31" s="331">
        <v>41</v>
      </c>
    </row>
    <row r="32" spans="1:6" ht="13.5" thickBot="1" x14ac:dyDescent="0.25">
      <c r="A32" s="313" t="s">
        <v>743</v>
      </c>
      <c r="B32" s="332" t="s">
        <v>776</v>
      </c>
      <c r="C32" s="329"/>
      <c r="D32" s="329"/>
      <c r="E32" s="330">
        <v>7.5480000000000005E-2</v>
      </c>
      <c r="F32" s="331">
        <v>42</v>
      </c>
    </row>
    <row r="33" spans="1:6" ht="26.25" thickBot="1" x14ac:dyDescent="0.25">
      <c r="A33" s="313" t="s">
        <v>743</v>
      </c>
      <c r="B33" s="333" t="s">
        <v>777</v>
      </c>
      <c r="C33" s="329"/>
      <c r="D33" s="329"/>
      <c r="E33" s="330">
        <v>6.5699999999999995E-2</v>
      </c>
      <c r="F33" s="331">
        <v>43</v>
      </c>
    </row>
    <row r="34" spans="1:6" ht="13.5" thickBot="1" x14ac:dyDescent="0.25">
      <c r="A34" s="313" t="s">
        <v>743</v>
      </c>
      <c r="B34" s="332" t="s">
        <v>778</v>
      </c>
      <c r="C34" s="329"/>
      <c r="D34" s="329"/>
      <c r="E34" s="330">
        <v>6.5900000000000004E-3</v>
      </c>
      <c r="F34" s="331">
        <v>44</v>
      </c>
    </row>
    <row r="35" spans="1:6" ht="13.5" thickBot="1" x14ac:dyDescent="0.25">
      <c r="A35" s="313" t="s">
        <v>743</v>
      </c>
      <c r="B35" s="332" t="s">
        <v>779</v>
      </c>
      <c r="C35" s="329"/>
      <c r="D35" s="329"/>
      <c r="E35" s="330">
        <v>4.7199999999999999E-2</v>
      </c>
      <c r="F35" s="331">
        <v>45</v>
      </c>
    </row>
    <row r="36" spans="1:6" ht="13.5" thickBot="1" x14ac:dyDescent="0.25">
      <c r="A36" s="313" t="s">
        <v>743</v>
      </c>
      <c r="B36" s="332" t="s">
        <v>780</v>
      </c>
      <c r="C36" s="329"/>
      <c r="D36" s="329"/>
      <c r="E36" s="330">
        <v>1.021E-2</v>
      </c>
      <c r="F36" s="331">
        <v>46</v>
      </c>
    </row>
    <row r="37" spans="1:6" ht="13.5" thickBot="1" x14ac:dyDescent="0.25">
      <c r="A37" s="313" t="s">
        <v>743</v>
      </c>
      <c r="B37" s="332" t="s">
        <v>781</v>
      </c>
      <c r="C37" s="329"/>
      <c r="D37" s="329"/>
      <c r="E37" s="330"/>
      <c r="F37" s="331">
        <v>47</v>
      </c>
    </row>
    <row r="38" spans="1:6" ht="13.5" thickBot="1" x14ac:dyDescent="0.25">
      <c r="A38" s="313" t="s">
        <v>743</v>
      </c>
      <c r="B38" s="332" t="s">
        <v>782</v>
      </c>
      <c r="C38" s="329"/>
      <c r="D38" s="329"/>
      <c r="E38" s="330"/>
      <c r="F38" s="331">
        <v>48</v>
      </c>
    </row>
    <row r="39" spans="1:6" ht="13.5" thickBot="1" x14ac:dyDescent="0.25">
      <c r="A39" s="313" t="s">
        <v>743</v>
      </c>
      <c r="B39" s="332" t="s">
        <v>783</v>
      </c>
      <c r="C39" s="329"/>
      <c r="D39" s="329"/>
      <c r="E39" s="330"/>
      <c r="F39" s="331">
        <v>49</v>
      </c>
    </row>
    <row r="40" spans="1:6" ht="13.5" thickBot="1" x14ac:dyDescent="0.25">
      <c r="A40" s="313" t="s">
        <v>743</v>
      </c>
      <c r="B40" s="332" t="s">
        <v>784</v>
      </c>
      <c r="C40" s="329"/>
      <c r="D40" s="329"/>
      <c r="E40" s="330">
        <v>2.8070000000000001E-2</v>
      </c>
      <c r="F40" s="331">
        <v>50</v>
      </c>
    </row>
    <row r="41" spans="1:6" ht="13.5" thickBot="1" x14ac:dyDescent="0.25">
      <c r="A41" s="313" t="s">
        <v>743</v>
      </c>
      <c r="B41" s="332" t="s">
        <v>785</v>
      </c>
      <c r="C41" s="329"/>
      <c r="D41" s="329"/>
      <c r="E41" s="330">
        <v>3.8490000000000003E-2</v>
      </c>
      <c r="F41" s="331">
        <v>51</v>
      </c>
    </row>
    <row r="42" spans="1:6" ht="13.5" thickBot="1" x14ac:dyDescent="0.25">
      <c r="A42" s="313" t="s">
        <v>743</v>
      </c>
      <c r="B42" s="332" t="s">
        <v>786</v>
      </c>
      <c r="C42" s="329"/>
      <c r="D42" s="329"/>
      <c r="E42" s="330">
        <v>0.23516999999999999</v>
      </c>
      <c r="F42" s="331">
        <v>52</v>
      </c>
    </row>
    <row r="43" spans="1:6" ht="13.5" thickBot="1" x14ac:dyDescent="0.25">
      <c r="A43" s="313" t="s">
        <v>743</v>
      </c>
      <c r="B43" s="332" t="s">
        <v>128</v>
      </c>
      <c r="C43" s="329"/>
      <c r="D43" s="329"/>
      <c r="E43" s="330">
        <v>1.6799999999999999E-2</v>
      </c>
      <c r="F43" s="331">
        <v>54</v>
      </c>
    </row>
    <row r="44" spans="1:6" x14ac:dyDescent="0.2">
      <c r="A44" s="313" t="s">
        <v>743</v>
      </c>
      <c r="B44" s="334" t="s">
        <v>530</v>
      </c>
      <c r="C44" s="335"/>
      <c r="D44" s="335"/>
      <c r="E44" s="335"/>
      <c r="F44" s="336"/>
    </row>
    <row r="45" spans="1:6" x14ac:dyDescent="0.2">
      <c r="A45" s="313" t="s">
        <v>743</v>
      </c>
      <c r="B45" s="337" t="s">
        <v>787</v>
      </c>
      <c r="C45" s="338">
        <f>SUM(C6:C44)</f>
        <v>0</v>
      </c>
      <c r="D45" s="338">
        <f>SUM(D6:D44)</f>
        <v>0</v>
      </c>
      <c r="E45" s="338">
        <f>SUM(E6:E44)</f>
        <v>1.0000100000000001</v>
      </c>
      <c r="F45" s="339"/>
    </row>
    <row r="46" spans="1:6" x14ac:dyDescent="0.2"/>
  </sheetData>
  <mergeCells count="2">
    <mergeCell ref="A1:E1"/>
    <mergeCell ref="B4:F4"/>
  </mergeCells>
  <pageMargins left="0.75" right="0.75" top="1" bottom="1" header="0.5" footer="0.5"/>
  <pageSetup scale="75" fitToWidth="0" fitToHeight="0" orientation="portrait" r:id="rId1"/>
  <headerFooter alignWithMargins="0">
    <oddHeader>&amp;CCommon Data Set 2016-2017</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showGridLines="0" showRowColHeaders="0" showRuler="0" view="pageLayout" topLeftCell="A132" zoomScaleNormal="100" workbookViewId="0">
      <selection activeCell="A156" sqref="A156"/>
    </sheetView>
  </sheetViews>
  <sheetFormatPr defaultColWidth="0" defaultRowHeight="12.75" customHeight="1" zeroHeight="1" x14ac:dyDescent="0.2"/>
  <cols>
    <col min="1" max="1" width="88.7109375" style="349" customWidth="1"/>
    <col min="2" max="2" width="0.85546875" style="214" customWidth="1"/>
    <col min="3" max="256" width="0" style="214" hidden="1"/>
    <col min="257" max="257" width="88.7109375" style="214" customWidth="1"/>
    <col min="258" max="258" width="0.85546875" style="214" customWidth="1"/>
    <col min="259" max="512" width="0" style="214" hidden="1"/>
    <col min="513" max="513" width="88.7109375" style="214" customWidth="1"/>
    <col min="514" max="514" width="0.85546875" style="214" customWidth="1"/>
    <col min="515" max="768" width="0" style="214" hidden="1"/>
    <col min="769" max="769" width="88.7109375" style="214" customWidth="1"/>
    <col min="770" max="770" width="0.85546875" style="214" customWidth="1"/>
    <col min="771" max="1024" width="0" style="214" hidden="1"/>
    <col min="1025" max="1025" width="88.7109375" style="214" customWidth="1"/>
    <col min="1026" max="1026" width="0.85546875" style="214" customWidth="1"/>
    <col min="1027" max="1280" width="0" style="214" hidden="1"/>
    <col min="1281" max="1281" width="88.7109375" style="214" customWidth="1"/>
    <col min="1282" max="1282" width="0.85546875" style="214" customWidth="1"/>
    <col min="1283" max="1536" width="0" style="214" hidden="1"/>
    <col min="1537" max="1537" width="88.7109375" style="214" customWidth="1"/>
    <col min="1538" max="1538" width="0.85546875" style="214" customWidth="1"/>
    <col min="1539" max="1792" width="0" style="214" hidden="1"/>
    <col min="1793" max="1793" width="88.7109375" style="214" customWidth="1"/>
    <col min="1794" max="1794" width="0.85546875" style="214" customWidth="1"/>
    <col min="1795" max="2048" width="0" style="214" hidden="1"/>
    <col min="2049" max="2049" width="88.7109375" style="214" customWidth="1"/>
    <col min="2050" max="2050" width="0.85546875" style="214" customWidth="1"/>
    <col min="2051" max="2304" width="0" style="214" hidden="1"/>
    <col min="2305" max="2305" width="88.7109375" style="214" customWidth="1"/>
    <col min="2306" max="2306" width="0.85546875" style="214" customWidth="1"/>
    <col min="2307" max="2560" width="0" style="214" hidden="1"/>
    <col min="2561" max="2561" width="88.7109375" style="214" customWidth="1"/>
    <col min="2562" max="2562" width="0.85546875" style="214" customWidth="1"/>
    <col min="2563" max="2816" width="0" style="214" hidden="1"/>
    <col min="2817" max="2817" width="88.7109375" style="214" customWidth="1"/>
    <col min="2818" max="2818" width="0.85546875" style="214" customWidth="1"/>
    <col min="2819" max="3072" width="0" style="214" hidden="1"/>
    <col min="3073" max="3073" width="88.7109375" style="214" customWidth="1"/>
    <col min="3074" max="3074" width="0.85546875" style="214" customWidth="1"/>
    <col min="3075" max="3328" width="0" style="214" hidden="1"/>
    <col min="3329" max="3329" width="88.7109375" style="214" customWidth="1"/>
    <col min="3330" max="3330" width="0.85546875" style="214" customWidth="1"/>
    <col min="3331" max="3584" width="0" style="214" hidden="1"/>
    <col min="3585" max="3585" width="88.7109375" style="214" customWidth="1"/>
    <col min="3586" max="3586" width="0.85546875" style="214" customWidth="1"/>
    <col min="3587" max="3840" width="0" style="214" hidden="1"/>
    <col min="3841" max="3841" width="88.7109375" style="214" customWidth="1"/>
    <col min="3842" max="3842" width="0.85546875" style="214" customWidth="1"/>
    <col min="3843" max="4096" width="0" style="214" hidden="1"/>
    <col min="4097" max="4097" width="88.7109375" style="214" customWidth="1"/>
    <col min="4098" max="4098" width="0.85546875" style="214" customWidth="1"/>
    <col min="4099" max="4352" width="0" style="214" hidden="1"/>
    <col min="4353" max="4353" width="88.7109375" style="214" customWidth="1"/>
    <col min="4354" max="4354" width="0.85546875" style="214" customWidth="1"/>
    <col min="4355" max="4608" width="0" style="214" hidden="1"/>
    <col min="4609" max="4609" width="88.7109375" style="214" customWidth="1"/>
    <col min="4610" max="4610" width="0.85546875" style="214" customWidth="1"/>
    <col min="4611" max="4864" width="0" style="214" hidden="1"/>
    <col min="4865" max="4865" width="88.7109375" style="214" customWidth="1"/>
    <col min="4866" max="4866" width="0.85546875" style="214" customWidth="1"/>
    <col min="4867" max="5120" width="0" style="214" hidden="1"/>
    <col min="5121" max="5121" width="88.7109375" style="214" customWidth="1"/>
    <col min="5122" max="5122" width="0.85546875" style="214" customWidth="1"/>
    <col min="5123" max="5376" width="0" style="214" hidden="1"/>
    <col min="5377" max="5377" width="88.7109375" style="214" customWidth="1"/>
    <col min="5378" max="5378" width="0.85546875" style="214" customWidth="1"/>
    <col min="5379" max="5632" width="0" style="214" hidden="1"/>
    <col min="5633" max="5633" width="88.7109375" style="214" customWidth="1"/>
    <col min="5634" max="5634" width="0.85546875" style="214" customWidth="1"/>
    <col min="5635" max="5888" width="0" style="214" hidden="1"/>
    <col min="5889" max="5889" width="88.7109375" style="214" customWidth="1"/>
    <col min="5890" max="5890" width="0.85546875" style="214" customWidth="1"/>
    <col min="5891" max="6144" width="0" style="214" hidden="1"/>
    <col min="6145" max="6145" width="88.7109375" style="214" customWidth="1"/>
    <col min="6146" max="6146" width="0.85546875" style="214" customWidth="1"/>
    <col min="6147" max="6400" width="0" style="214" hidden="1"/>
    <col min="6401" max="6401" width="88.7109375" style="214" customWidth="1"/>
    <col min="6402" max="6402" width="0.85546875" style="214" customWidth="1"/>
    <col min="6403" max="6656" width="0" style="214" hidden="1"/>
    <col min="6657" max="6657" width="88.7109375" style="214" customWidth="1"/>
    <col min="6658" max="6658" width="0.85546875" style="214" customWidth="1"/>
    <col min="6659" max="6912" width="0" style="214" hidden="1"/>
    <col min="6913" max="6913" width="88.7109375" style="214" customWidth="1"/>
    <col min="6914" max="6914" width="0.85546875" style="214" customWidth="1"/>
    <col min="6915" max="7168" width="0" style="214" hidden="1"/>
    <col min="7169" max="7169" width="88.7109375" style="214" customWidth="1"/>
    <col min="7170" max="7170" width="0.85546875" style="214" customWidth="1"/>
    <col min="7171" max="7424" width="0" style="214" hidden="1"/>
    <col min="7425" max="7425" width="88.7109375" style="214" customWidth="1"/>
    <col min="7426" max="7426" width="0.85546875" style="214" customWidth="1"/>
    <col min="7427" max="7680" width="0" style="214" hidden="1"/>
    <col min="7681" max="7681" width="88.7109375" style="214" customWidth="1"/>
    <col min="7682" max="7682" width="0.85546875" style="214" customWidth="1"/>
    <col min="7683" max="7936" width="0" style="214" hidden="1"/>
    <col min="7937" max="7937" width="88.7109375" style="214" customWidth="1"/>
    <col min="7938" max="7938" width="0.85546875" style="214" customWidth="1"/>
    <col min="7939" max="8192" width="0" style="214" hidden="1"/>
    <col min="8193" max="8193" width="88.7109375" style="214" customWidth="1"/>
    <col min="8194" max="8194" width="0.85546875" style="214" customWidth="1"/>
    <col min="8195" max="8448" width="0" style="214" hidden="1"/>
    <col min="8449" max="8449" width="88.7109375" style="214" customWidth="1"/>
    <col min="8450" max="8450" width="0.85546875" style="214" customWidth="1"/>
    <col min="8451" max="8704" width="0" style="214" hidden="1"/>
    <col min="8705" max="8705" width="88.7109375" style="214" customWidth="1"/>
    <col min="8706" max="8706" width="0.85546875" style="214" customWidth="1"/>
    <col min="8707" max="8960" width="0" style="214" hidden="1"/>
    <col min="8961" max="8961" width="88.7109375" style="214" customWidth="1"/>
    <col min="8962" max="8962" width="0.85546875" style="214" customWidth="1"/>
    <col min="8963" max="9216" width="0" style="214" hidden="1"/>
    <col min="9217" max="9217" width="88.7109375" style="214" customWidth="1"/>
    <col min="9218" max="9218" width="0.85546875" style="214" customWidth="1"/>
    <col min="9219" max="9472" width="0" style="214" hidden="1"/>
    <col min="9473" max="9473" width="88.7109375" style="214" customWidth="1"/>
    <col min="9474" max="9474" width="0.85546875" style="214" customWidth="1"/>
    <col min="9475" max="9728" width="0" style="214" hidden="1"/>
    <col min="9729" max="9729" width="88.7109375" style="214" customWidth="1"/>
    <col min="9730" max="9730" width="0.85546875" style="214" customWidth="1"/>
    <col min="9731" max="9984" width="0" style="214" hidden="1"/>
    <col min="9985" max="9985" width="88.7109375" style="214" customWidth="1"/>
    <col min="9986" max="9986" width="0.85546875" style="214" customWidth="1"/>
    <col min="9987" max="10240" width="0" style="214" hidden="1"/>
    <col min="10241" max="10241" width="88.7109375" style="214" customWidth="1"/>
    <col min="10242" max="10242" width="0.85546875" style="214" customWidth="1"/>
    <col min="10243" max="10496" width="0" style="214" hidden="1"/>
    <col min="10497" max="10497" width="88.7109375" style="214" customWidth="1"/>
    <col min="10498" max="10498" width="0.85546875" style="214" customWidth="1"/>
    <col min="10499" max="10752" width="0" style="214" hidden="1"/>
    <col min="10753" max="10753" width="88.7109375" style="214" customWidth="1"/>
    <col min="10754" max="10754" width="0.85546875" style="214" customWidth="1"/>
    <col min="10755" max="11008" width="0" style="214" hidden="1"/>
    <col min="11009" max="11009" width="88.7109375" style="214" customWidth="1"/>
    <col min="11010" max="11010" width="0.85546875" style="214" customWidth="1"/>
    <col min="11011" max="11264" width="0" style="214" hidden="1"/>
    <col min="11265" max="11265" width="88.7109375" style="214" customWidth="1"/>
    <col min="11266" max="11266" width="0.85546875" style="214" customWidth="1"/>
    <col min="11267" max="11520" width="0" style="214" hidden="1"/>
    <col min="11521" max="11521" width="88.7109375" style="214" customWidth="1"/>
    <col min="11522" max="11522" width="0.85546875" style="214" customWidth="1"/>
    <col min="11523" max="11776" width="0" style="214" hidden="1"/>
    <col min="11777" max="11777" width="88.7109375" style="214" customWidth="1"/>
    <col min="11778" max="11778" width="0.85546875" style="214" customWidth="1"/>
    <col min="11779" max="12032" width="0" style="214" hidden="1"/>
    <col min="12033" max="12033" width="88.7109375" style="214" customWidth="1"/>
    <col min="12034" max="12034" width="0.85546875" style="214" customWidth="1"/>
    <col min="12035" max="12288" width="0" style="214" hidden="1"/>
    <col min="12289" max="12289" width="88.7109375" style="214" customWidth="1"/>
    <col min="12290" max="12290" width="0.85546875" style="214" customWidth="1"/>
    <col min="12291" max="12544" width="0" style="214" hidden="1"/>
    <col min="12545" max="12545" width="88.7109375" style="214" customWidth="1"/>
    <col min="12546" max="12546" width="0.85546875" style="214" customWidth="1"/>
    <col min="12547" max="12800" width="0" style="214" hidden="1"/>
    <col min="12801" max="12801" width="88.7109375" style="214" customWidth="1"/>
    <col min="12802" max="12802" width="0.85546875" style="214" customWidth="1"/>
    <col min="12803" max="13056" width="0" style="214" hidden="1"/>
    <col min="13057" max="13057" width="88.7109375" style="214" customWidth="1"/>
    <col min="13058" max="13058" width="0.85546875" style="214" customWidth="1"/>
    <col min="13059" max="13312" width="0" style="214" hidden="1"/>
    <col min="13313" max="13313" width="88.7109375" style="214" customWidth="1"/>
    <col min="13314" max="13314" width="0.85546875" style="214" customWidth="1"/>
    <col min="13315" max="13568" width="0" style="214" hidden="1"/>
    <col min="13569" max="13569" width="88.7109375" style="214" customWidth="1"/>
    <col min="13570" max="13570" width="0.85546875" style="214" customWidth="1"/>
    <col min="13571" max="13824" width="0" style="214" hidden="1"/>
    <col min="13825" max="13825" width="88.7109375" style="214" customWidth="1"/>
    <col min="13826" max="13826" width="0.85546875" style="214" customWidth="1"/>
    <col min="13827" max="14080" width="0" style="214" hidden="1"/>
    <col min="14081" max="14081" width="88.7109375" style="214" customWidth="1"/>
    <col min="14082" max="14082" width="0.85546875" style="214" customWidth="1"/>
    <col min="14083" max="14336" width="0" style="214" hidden="1"/>
    <col min="14337" max="14337" width="88.7109375" style="214" customWidth="1"/>
    <col min="14338" max="14338" width="0.85546875" style="214" customWidth="1"/>
    <col min="14339" max="14592" width="0" style="214" hidden="1"/>
    <col min="14593" max="14593" width="88.7109375" style="214" customWidth="1"/>
    <col min="14594" max="14594" width="0.85546875" style="214" customWidth="1"/>
    <col min="14595" max="14848" width="0" style="214" hidden="1"/>
    <col min="14849" max="14849" width="88.7109375" style="214" customWidth="1"/>
    <col min="14850" max="14850" width="0.85546875" style="214" customWidth="1"/>
    <col min="14851" max="15104" width="0" style="214" hidden="1"/>
    <col min="15105" max="15105" width="88.7109375" style="214" customWidth="1"/>
    <col min="15106" max="15106" width="0.85546875" style="214" customWidth="1"/>
    <col min="15107" max="15360" width="0" style="214" hidden="1"/>
    <col min="15361" max="15361" width="88.7109375" style="214" customWidth="1"/>
    <col min="15362" max="15362" width="0.85546875" style="214" customWidth="1"/>
    <col min="15363" max="15616" width="0" style="214" hidden="1"/>
    <col min="15617" max="15617" width="88.7109375" style="214" customWidth="1"/>
    <col min="15618" max="15618" width="0.85546875" style="214" customWidth="1"/>
    <col min="15619" max="15872" width="0" style="214" hidden="1"/>
    <col min="15873" max="15873" width="88.7109375" style="214" customWidth="1"/>
    <col min="15874" max="15874" width="0.85546875" style="214" customWidth="1"/>
    <col min="15875" max="16128" width="0" style="214" hidden="1"/>
    <col min="16129" max="16129" width="88.7109375" style="214" customWidth="1"/>
    <col min="16130" max="16130" width="0.85546875" style="214" customWidth="1"/>
    <col min="16131" max="16384" width="0" style="214" hidden="1"/>
  </cols>
  <sheetData>
    <row r="1" spans="1:1" ht="18" x14ac:dyDescent="0.2">
      <c r="A1" s="340" t="s">
        <v>788</v>
      </c>
    </row>
    <row r="2" spans="1:1" ht="25.5" x14ac:dyDescent="0.2">
      <c r="A2" s="341" t="s">
        <v>789</v>
      </c>
    </row>
    <row r="3" spans="1:1" x14ac:dyDescent="0.2">
      <c r="A3" s="341"/>
    </row>
    <row r="4" spans="1:1" ht="25.5" x14ac:dyDescent="0.2">
      <c r="A4" s="342" t="s">
        <v>790</v>
      </c>
    </row>
    <row r="5" spans="1:1" x14ac:dyDescent="0.2">
      <c r="A5" s="343"/>
    </row>
    <row r="6" spans="1:1" ht="38.25" x14ac:dyDescent="0.2">
      <c r="A6" s="341" t="s">
        <v>791</v>
      </c>
    </row>
    <row r="7" spans="1:1" ht="38.25" x14ac:dyDescent="0.2">
      <c r="A7" s="341" t="s">
        <v>792</v>
      </c>
    </row>
    <row r="8" spans="1:1" x14ac:dyDescent="0.2">
      <c r="A8" s="341" t="s">
        <v>793</v>
      </c>
    </row>
    <row r="9" spans="1:1" ht="25.5" x14ac:dyDescent="0.2">
      <c r="A9" s="341" t="s">
        <v>794</v>
      </c>
    </row>
    <row r="10" spans="1:1" ht="44.25" customHeight="1" x14ac:dyDescent="0.2">
      <c r="A10" s="344" t="s">
        <v>795</v>
      </c>
    </row>
    <row r="11" spans="1:1" ht="51" x14ac:dyDescent="0.2">
      <c r="A11" s="341" t="s">
        <v>796</v>
      </c>
    </row>
    <row r="12" spans="1:1" ht="38.25" x14ac:dyDescent="0.2">
      <c r="A12" s="341" t="s">
        <v>797</v>
      </c>
    </row>
    <row r="13" spans="1:1" ht="38.25" x14ac:dyDescent="0.2">
      <c r="A13" s="341" t="s">
        <v>798</v>
      </c>
    </row>
    <row r="14" spans="1:1" ht="25.5" x14ac:dyDescent="0.2">
      <c r="A14" s="341" t="s">
        <v>799</v>
      </c>
    </row>
    <row r="15" spans="1:1" ht="89.25" x14ac:dyDescent="0.2">
      <c r="A15" s="341" t="s">
        <v>800</v>
      </c>
    </row>
    <row r="16" spans="1:1" x14ac:dyDescent="0.2">
      <c r="A16" s="341" t="s">
        <v>801</v>
      </c>
    </row>
    <row r="17" spans="1:1" x14ac:dyDescent="0.2">
      <c r="A17" s="341" t="s">
        <v>802</v>
      </c>
    </row>
    <row r="18" spans="1:1" ht="38.25" x14ac:dyDescent="0.2">
      <c r="A18" s="341" t="s">
        <v>803</v>
      </c>
    </row>
    <row r="19" spans="1:1" ht="25.5" x14ac:dyDescent="0.2">
      <c r="A19" s="341" t="s">
        <v>804</v>
      </c>
    </row>
    <row r="20" spans="1:1" ht="38.25" x14ac:dyDescent="0.2">
      <c r="A20" s="345" t="s">
        <v>805</v>
      </c>
    </row>
    <row r="21" spans="1:1" ht="63.75" x14ac:dyDescent="0.2">
      <c r="A21" s="341" t="s">
        <v>806</v>
      </c>
    </row>
    <row r="22" spans="1:1" x14ac:dyDescent="0.2">
      <c r="A22" s="341" t="s">
        <v>807</v>
      </c>
    </row>
    <row r="23" spans="1:1" x14ac:dyDescent="0.2">
      <c r="A23" s="341" t="s">
        <v>808</v>
      </c>
    </row>
    <row r="24" spans="1:1" ht="25.5" x14ac:dyDescent="0.2">
      <c r="A24" s="341" t="s">
        <v>809</v>
      </c>
    </row>
    <row r="25" spans="1:1" ht="38.25" x14ac:dyDescent="0.2">
      <c r="A25" s="341" t="s">
        <v>810</v>
      </c>
    </row>
    <row r="26" spans="1:1" ht="38.25" x14ac:dyDescent="0.2">
      <c r="A26" s="341" t="s">
        <v>811</v>
      </c>
    </row>
    <row r="27" spans="1:1" ht="25.5" x14ac:dyDescent="0.2">
      <c r="A27" s="341" t="s">
        <v>812</v>
      </c>
    </row>
    <row r="28" spans="1:1" ht="38.25" x14ac:dyDescent="0.2">
      <c r="A28" s="341" t="s">
        <v>813</v>
      </c>
    </row>
    <row r="29" spans="1:1" ht="25.5" x14ac:dyDescent="0.2">
      <c r="A29" s="341" t="s">
        <v>814</v>
      </c>
    </row>
    <row r="30" spans="1:1" ht="51" x14ac:dyDescent="0.2">
      <c r="A30" s="341" t="s">
        <v>815</v>
      </c>
    </row>
    <row r="31" spans="1:1" ht="25.5" x14ac:dyDescent="0.2">
      <c r="A31" s="344" t="s">
        <v>816</v>
      </c>
    </row>
    <row r="32" spans="1:1" ht="25.5" x14ac:dyDescent="0.2">
      <c r="A32" s="341" t="s">
        <v>817</v>
      </c>
    </row>
    <row r="33" spans="1:1" ht="25.5" x14ac:dyDescent="0.2">
      <c r="A33" s="341" t="s">
        <v>818</v>
      </c>
    </row>
    <row r="34" spans="1:1" ht="38.25" x14ac:dyDescent="0.2">
      <c r="A34" s="341" t="s">
        <v>819</v>
      </c>
    </row>
    <row r="35" spans="1:1" ht="25.5" x14ac:dyDescent="0.2">
      <c r="A35" s="341" t="s">
        <v>820</v>
      </c>
    </row>
    <row r="36" spans="1:1" ht="51" x14ac:dyDescent="0.2">
      <c r="A36" s="341" t="s">
        <v>821</v>
      </c>
    </row>
    <row r="37" spans="1:1" ht="25.5" x14ac:dyDescent="0.2">
      <c r="A37" s="341" t="s">
        <v>822</v>
      </c>
    </row>
    <row r="38" spans="1:1" ht="25.5" x14ac:dyDescent="0.2">
      <c r="A38" s="341" t="s">
        <v>823</v>
      </c>
    </row>
    <row r="39" spans="1:1" ht="25.5" x14ac:dyDescent="0.2">
      <c r="A39" s="341" t="s">
        <v>824</v>
      </c>
    </row>
    <row r="40" spans="1:1" ht="38.25" x14ac:dyDescent="0.2">
      <c r="A40" s="341" t="s">
        <v>825</v>
      </c>
    </row>
    <row r="41" spans="1:1" ht="63.75" x14ac:dyDescent="0.2">
      <c r="A41" s="341" t="s">
        <v>826</v>
      </c>
    </row>
    <row r="42" spans="1:1" x14ac:dyDescent="0.2">
      <c r="A42" s="341" t="s">
        <v>827</v>
      </c>
    </row>
    <row r="43" spans="1:1" ht="25.5" x14ac:dyDescent="0.2">
      <c r="A43" s="341" t="s">
        <v>828</v>
      </c>
    </row>
    <row r="44" spans="1:1" ht="69" customHeight="1" x14ac:dyDescent="0.2">
      <c r="A44" s="344" t="s">
        <v>829</v>
      </c>
    </row>
    <row r="45" spans="1:1" ht="110.25" customHeight="1" x14ac:dyDescent="0.2">
      <c r="A45" s="344" t="s">
        <v>830</v>
      </c>
    </row>
    <row r="46" spans="1:1" ht="34.5" customHeight="1" x14ac:dyDescent="0.2">
      <c r="A46" s="344" t="s">
        <v>831</v>
      </c>
    </row>
    <row r="47" spans="1:1" ht="25.5" x14ac:dyDescent="0.2">
      <c r="A47" s="341" t="s">
        <v>832</v>
      </c>
    </row>
    <row r="48" spans="1:1" ht="38.25" x14ac:dyDescent="0.2">
      <c r="A48" s="341" t="s">
        <v>833</v>
      </c>
    </row>
    <row r="49" spans="1:1" ht="38.25" x14ac:dyDescent="0.2">
      <c r="A49" s="341" t="s">
        <v>834</v>
      </c>
    </row>
    <row r="50" spans="1:1" ht="25.5" x14ac:dyDescent="0.2">
      <c r="A50" s="341" t="s">
        <v>835</v>
      </c>
    </row>
    <row r="51" spans="1:1" ht="63.75" x14ac:dyDescent="0.2">
      <c r="A51" s="341" t="s">
        <v>836</v>
      </c>
    </row>
    <row r="52" spans="1:1" ht="25.5" x14ac:dyDescent="0.2">
      <c r="A52" s="341" t="s">
        <v>837</v>
      </c>
    </row>
    <row r="53" spans="1:1" ht="38.25" x14ac:dyDescent="0.2">
      <c r="A53" s="341" t="s">
        <v>838</v>
      </c>
    </row>
    <row r="54" spans="1:1" ht="38.25" x14ac:dyDescent="0.2">
      <c r="A54" s="341" t="s">
        <v>839</v>
      </c>
    </row>
    <row r="55" spans="1:1" ht="38.25" x14ac:dyDescent="0.2">
      <c r="A55" s="341" t="s">
        <v>840</v>
      </c>
    </row>
    <row r="56" spans="1:1" ht="51" x14ac:dyDescent="0.2">
      <c r="A56" s="341" t="s">
        <v>841</v>
      </c>
    </row>
    <row r="57" spans="1:1" ht="51" x14ac:dyDescent="0.2">
      <c r="A57" s="341" t="s">
        <v>842</v>
      </c>
    </row>
    <row r="58" spans="1:1" ht="38.25" x14ac:dyDescent="0.2">
      <c r="A58" s="341" t="s">
        <v>843</v>
      </c>
    </row>
    <row r="59" spans="1:1" x14ac:dyDescent="0.2">
      <c r="A59" s="341" t="s">
        <v>844</v>
      </c>
    </row>
    <row r="60" spans="1:1" ht="38.25" x14ac:dyDescent="0.2">
      <c r="A60" s="341" t="s">
        <v>845</v>
      </c>
    </row>
    <row r="61" spans="1:1" ht="25.5" x14ac:dyDescent="0.2">
      <c r="A61" s="341" t="s">
        <v>846</v>
      </c>
    </row>
    <row r="62" spans="1:1" ht="25.5" x14ac:dyDescent="0.2">
      <c r="A62" s="341" t="s">
        <v>847</v>
      </c>
    </row>
    <row r="63" spans="1:1" ht="63.75" x14ac:dyDescent="0.2">
      <c r="A63" s="341" t="s">
        <v>848</v>
      </c>
    </row>
    <row r="64" spans="1:1" ht="25.5" x14ac:dyDescent="0.2">
      <c r="A64" s="344" t="s">
        <v>849</v>
      </c>
    </row>
    <row r="65" spans="1:1" ht="25.5" x14ac:dyDescent="0.2">
      <c r="A65" s="341" t="s">
        <v>850</v>
      </c>
    </row>
    <row r="66" spans="1:1" ht="38.25" x14ac:dyDescent="0.2">
      <c r="A66" s="341" t="s">
        <v>851</v>
      </c>
    </row>
    <row r="67" spans="1:1" ht="25.5" x14ac:dyDescent="0.2">
      <c r="A67" s="341" t="s">
        <v>852</v>
      </c>
    </row>
    <row r="68" spans="1:1" ht="25.5" x14ac:dyDescent="0.2">
      <c r="A68" s="341" t="s">
        <v>853</v>
      </c>
    </row>
    <row r="69" spans="1:1" ht="38.25" x14ac:dyDescent="0.2">
      <c r="A69" s="341" t="s">
        <v>854</v>
      </c>
    </row>
    <row r="70" spans="1:1" ht="25.5" x14ac:dyDescent="0.2">
      <c r="A70" s="341" t="s">
        <v>855</v>
      </c>
    </row>
    <row r="71" spans="1:1" x14ac:dyDescent="0.2">
      <c r="A71" s="341" t="s">
        <v>856</v>
      </c>
    </row>
    <row r="72" spans="1:1" ht="25.5" x14ac:dyDescent="0.2">
      <c r="A72" s="346" t="s">
        <v>857</v>
      </c>
    </row>
    <row r="73" spans="1:1" ht="38.25" x14ac:dyDescent="0.2">
      <c r="A73" s="341" t="s">
        <v>858</v>
      </c>
    </row>
    <row r="74" spans="1:1" ht="38.25" x14ac:dyDescent="0.2">
      <c r="A74" s="341" t="s">
        <v>859</v>
      </c>
    </row>
    <row r="75" spans="1:1" x14ac:dyDescent="0.2">
      <c r="A75" s="341" t="s">
        <v>860</v>
      </c>
    </row>
    <row r="76" spans="1:1" ht="38.25" x14ac:dyDescent="0.2">
      <c r="A76" s="341" t="s">
        <v>861</v>
      </c>
    </row>
    <row r="77" spans="1:1" ht="59.25" customHeight="1" x14ac:dyDescent="0.2">
      <c r="A77" s="344" t="s">
        <v>862</v>
      </c>
    </row>
    <row r="78" spans="1:1" ht="25.5" x14ac:dyDescent="0.2">
      <c r="A78" s="341" t="s">
        <v>863</v>
      </c>
    </row>
    <row r="79" spans="1:1" ht="25.5" x14ac:dyDescent="0.2">
      <c r="A79" s="341" t="s">
        <v>864</v>
      </c>
    </row>
    <row r="80" spans="1:1" ht="38.25" x14ac:dyDescent="0.2">
      <c r="A80" s="345" t="s">
        <v>865</v>
      </c>
    </row>
    <row r="81" spans="1:1" ht="25.5" x14ac:dyDescent="0.2">
      <c r="A81" s="347" t="s">
        <v>866</v>
      </c>
    </row>
    <row r="82" spans="1:1" ht="25.5" x14ac:dyDescent="0.2">
      <c r="A82" s="341" t="s">
        <v>867</v>
      </c>
    </row>
    <row r="83" spans="1:1" ht="25.5" x14ac:dyDescent="0.2">
      <c r="A83" s="341" t="s">
        <v>868</v>
      </c>
    </row>
    <row r="84" spans="1:1" ht="38.25" x14ac:dyDescent="0.2">
      <c r="A84" s="341" t="s">
        <v>869</v>
      </c>
    </row>
    <row r="85" spans="1:1" ht="25.5" x14ac:dyDescent="0.2">
      <c r="A85" s="341" t="s">
        <v>870</v>
      </c>
    </row>
    <row r="86" spans="1:1" ht="25.5" x14ac:dyDescent="0.2">
      <c r="A86" s="341" t="s">
        <v>871</v>
      </c>
    </row>
    <row r="87" spans="1:1" ht="25.5" x14ac:dyDescent="0.2">
      <c r="A87" s="341" t="s">
        <v>872</v>
      </c>
    </row>
    <row r="88" spans="1:1" ht="25.5" x14ac:dyDescent="0.2">
      <c r="A88" s="341" t="s">
        <v>873</v>
      </c>
    </row>
    <row r="89" spans="1:1" ht="51" x14ac:dyDescent="0.2">
      <c r="A89" s="341" t="s">
        <v>874</v>
      </c>
    </row>
    <row r="90" spans="1:1" ht="38.25" x14ac:dyDescent="0.2">
      <c r="A90" s="341" t="s">
        <v>875</v>
      </c>
    </row>
    <row r="91" spans="1:1" ht="38.25" x14ac:dyDescent="0.2">
      <c r="A91" s="341" t="s">
        <v>876</v>
      </c>
    </row>
    <row r="92" spans="1:1" ht="38.25" x14ac:dyDescent="0.2">
      <c r="A92" s="348" t="s">
        <v>877</v>
      </c>
    </row>
    <row r="93" spans="1:1" ht="51" x14ac:dyDescent="0.2">
      <c r="A93" s="348" t="s">
        <v>878</v>
      </c>
    </row>
    <row r="94" spans="1:1" ht="51" x14ac:dyDescent="0.2">
      <c r="A94" s="348" t="s">
        <v>879</v>
      </c>
    </row>
    <row r="95" spans="1:1" ht="38.25" x14ac:dyDescent="0.2">
      <c r="A95" s="341" t="s">
        <v>880</v>
      </c>
    </row>
    <row r="96" spans="1:1" ht="25.5" x14ac:dyDescent="0.2">
      <c r="A96" s="341" t="s">
        <v>881</v>
      </c>
    </row>
    <row r="97" spans="1:1" ht="38.25" x14ac:dyDescent="0.2">
      <c r="A97" s="341" t="s">
        <v>882</v>
      </c>
    </row>
    <row r="98" spans="1:1" x14ac:dyDescent="0.2">
      <c r="A98" s="341" t="s">
        <v>883</v>
      </c>
    </row>
    <row r="99" spans="1:1" ht="25.5" x14ac:dyDescent="0.2">
      <c r="A99" s="341" t="s">
        <v>884</v>
      </c>
    </row>
    <row r="100" spans="1:1" ht="38.25" x14ac:dyDescent="0.2">
      <c r="A100" s="341" t="s">
        <v>885</v>
      </c>
    </row>
    <row r="101" spans="1:1" ht="38.25" x14ac:dyDescent="0.2">
      <c r="A101" s="341" t="s">
        <v>886</v>
      </c>
    </row>
    <row r="102" spans="1:1" ht="25.5" x14ac:dyDescent="0.2">
      <c r="A102" s="341" t="s">
        <v>887</v>
      </c>
    </row>
    <row r="103" spans="1:1" ht="38.25" x14ac:dyDescent="0.2">
      <c r="A103" s="341" t="s">
        <v>888</v>
      </c>
    </row>
    <row r="104" spans="1:1" ht="25.5" x14ac:dyDescent="0.2">
      <c r="A104" s="341" t="s">
        <v>889</v>
      </c>
    </row>
    <row r="105" spans="1:1" ht="25.5" x14ac:dyDescent="0.2">
      <c r="A105" s="341" t="s">
        <v>890</v>
      </c>
    </row>
    <row r="106" spans="1:1" ht="38.25" x14ac:dyDescent="0.2">
      <c r="A106" s="341" t="s">
        <v>891</v>
      </c>
    </row>
    <row r="107" spans="1:1" ht="76.5" x14ac:dyDescent="0.2">
      <c r="A107" s="341" t="s">
        <v>892</v>
      </c>
    </row>
    <row r="108" spans="1:1" ht="25.5" x14ac:dyDescent="0.2">
      <c r="A108" s="341" t="s">
        <v>893</v>
      </c>
    </row>
    <row r="109" spans="1:1" ht="38.25" x14ac:dyDescent="0.2">
      <c r="A109" s="341" t="s">
        <v>894</v>
      </c>
    </row>
    <row r="110" spans="1:1" ht="38.25" x14ac:dyDescent="0.2">
      <c r="A110" s="341" t="s">
        <v>895</v>
      </c>
    </row>
    <row r="111" spans="1:1" ht="25.5" x14ac:dyDescent="0.2">
      <c r="A111" s="341" t="s">
        <v>896</v>
      </c>
    </row>
    <row r="112" spans="1:1" ht="38.25" x14ac:dyDescent="0.2">
      <c r="A112" s="341" t="s">
        <v>897</v>
      </c>
    </row>
    <row r="113" spans="1:1" ht="63.75" x14ac:dyDescent="0.2">
      <c r="A113" s="341" t="s">
        <v>898</v>
      </c>
    </row>
    <row r="114" spans="1:1" ht="25.5" x14ac:dyDescent="0.2">
      <c r="A114" s="341" t="s">
        <v>899</v>
      </c>
    </row>
    <row r="115" spans="1:1" ht="25.5" x14ac:dyDescent="0.2">
      <c r="A115" s="341" t="s">
        <v>900</v>
      </c>
    </row>
    <row r="116" spans="1:1" ht="38.25" x14ac:dyDescent="0.2">
      <c r="A116" s="341" t="s">
        <v>901</v>
      </c>
    </row>
    <row r="117" spans="1:1" ht="38.25" x14ac:dyDescent="0.2">
      <c r="A117" s="341" t="s">
        <v>902</v>
      </c>
    </row>
    <row r="118" spans="1:1" ht="25.5" x14ac:dyDescent="0.2">
      <c r="A118" s="341" t="s">
        <v>903</v>
      </c>
    </row>
    <row r="119" spans="1:1" x14ac:dyDescent="0.2">
      <c r="A119" s="341" t="s">
        <v>904</v>
      </c>
    </row>
    <row r="120" spans="1:1" ht="25.5" x14ac:dyDescent="0.2">
      <c r="A120" s="341" t="s">
        <v>905</v>
      </c>
    </row>
    <row r="121" spans="1:1" ht="38.25" x14ac:dyDescent="0.2">
      <c r="A121" s="341" t="s">
        <v>906</v>
      </c>
    </row>
    <row r="122" spans="1:1" ht="25.5" x14ac:dyDescent="0.2">
      <c r="A122" s="341" t="s">
        <v>907</v>
      </c>
    </row>
    <row r="123" spans="1:1" ht="25.5" x14ac:dyDescent="0.2">
      <c r="A123" s="341" t="s">
        <v>908</v>
      </c>
    </row>
    <row r="124" spans="1:1" ht="38.25" x14ac:dyDescent="0.2">
      <c r="A124" s="341" t="s">
        <v>909</v>
      </c>
    </row>
    <row r="125" spans="1:1" ht="25.5" x14ac:dyDescent="0.2">
      <c r="A125" s="341" t="s">
        <v>910</v>
      </c>
    </row>
    <row r="126" spans="1:1" ht="38.25" x14ac:dyDescent="0.2">
      <c r="A126" s="341" t="s">
        <v>911</v>
      </c>
    </row>
    <row r="127" spans="1:1" ht="25.5" x14ac:dyDescent="0.2">
      <c r="A127" s="341" t="s">
        <v>912</v>
      </c>
    </row>
    <row r="128" spans="1:1" ht="25.5" x14ac:dyDescent="0.2">
      <c r="A128" s="341" t="s">
        <v>913</v>
      </c>
    </row>
    <row r="129" spans="1:1" ht="25.5" x14ac:dyDescent="0.2">
      <c r="A129" s="341" t="s">
        <v>914</v>
      </c>
    </row>
    <row r="130" spans="1:1" ht="25.5" x14ac:dyDescent="0.2">
      <c r="A130" s="341" t="s">
        <v>915</v>
      </c>
    </row>
    <row r="131" spans="1:1" ht="38.25" x14ac:dyDescent="0.2">
      <c r="A131" s="341" t="s">
        <v>916</v>
      </c>
    </row>
    <row r="132" spans="1:1" x14ac:dyDescent="0.2"/>
    <row r="133" spans="1:1" x14ac:dyDescent="0.2">
      <c r="A133" s="350" t="s">
        <v>917</v>
      </c>
    </row>
    <row r="134" spans="1:1" x14ac:dyDescent="0.2"/>
    <row r="135" spans="1:1" x14ac:dyDescent="0.2">
      <c r="A135" s="351" t="s">
        <v>918</v>
      </c>
    </row>
    <row r="136" spans="1:1" ht="51" x14ac:dyDescent="0.2">
      <c r="A136" s="346" t="s">
        <v>919</v>
      </c>
    </row>
    <row r="137" spans="1:1" ht="25.5" x14ac:dyDescent="0.2">
      <c r="A137" s="341" t="s">
        <v>920</v>
      </c>
    </row>
    <row r="138" spans="1:1" ht="51" x14ac:dyDescent="0.2">
      <c r="A138" s="341" t="s">
        <v>921</v>
      </c>
    </row>
    <row r="139" spans="1:1" ht="25.5" x14ac:dyDescent="0.2">
      <c r="A139" s="346" t="s">
        <v>922</v>
      </c>
    </row>
    <row r="140" spans="1:1" ht="25.5" x14ac:dyDescent="0.2">
      <c r="A140" s="341" t="s">
        <v>923</v>
      </c>
    </row>
    <row r="141" spans="1:1" ht="38.25" x14ac:dyDescent="0.2">
      <c r="A141" s="341" t="s">
        <v>924</v>
      </c>
    </row>
    <row r="142" spans="1:1" ht="25.5" x14ac:dyDescent="0.2">
      <c r="A142" s="341" t="s">
        <v>925</v>
      </c>
    </row>
    <row r="143" spans="1:1" ht="25.5" x14ac:dyDescent="0.2">
      <c r="A143" s="341" t="s">
        <v>926</v>
      </c>
    </row>
    <row r="144" spans="1:1" ht="63.75" x14ac:dyDescent="0.2">
      <c r="A144" s="341" t="s">
        <v>927</v>
      </c>
    </row>
    <row r="145" spans="1:1" x14ac:dyDescent="0.2">
      <c r="A145" s="341" t="s">
        <v>928</v>
      </c>
    </row>
    <row r="146" spans="1:1" x14ac:dyDescent="0.2">
      <c r="A146" s="342" t="s">
        <v>929</v>
      </c>
    </row>
    <row r="147" spans="1:1" x14ac:dyDescent="0.2">
      <c r="A147" s="342" t="s">
        <v>930</v>
      </c>
    </row>
    <row r="148" spans="1:1" x14ac:dyDescent="0.2">
      <c r="A148" s="342" t="s">
        <v>931</v>
      </c>
    </row>
    <row r="149" spans="1:1" x14ac:dyDescent="0.2">
      <c r="A149" s="342" t="s">
        <v>932</v>
      </c>
    </row>
    <row r="150" spans="1:1" x14ac:dyDescent="0.2">
      <c r="A150" s="342" t="s">
        <v>933</v>
      </c>
    </row>
    <row r="151" spans="1:1" x14ac:dyDescent="0.2">
      <c r="A151" s="342" t="s">
        <v>934</v>
      </c>
    </row>
    <row r="152" spans="1:1" x14ac:dyDescent="0.2">
      <c r="A152" s="342" t="s">
        <v>935</v>
      </c>
    </row>
    <row r="153" spans="1:1" x14ac:dyDescent="0.2">
      <c r="A153" s="342" t="s">
        <v>936</v>
      </c>
    </row>
    <row r="154" spans="1:1" x14ac:dyDescent="0.2">
      <c r="A154" s="342" t="s">
        <v>937</v>
      </c>
    </row>
    <row r="155" spans="1:1" ht="25.5" x14ac:dyDescent="0.2">
      <c r="A155" s="341" t="s">
        <v>938</v>
      </c>
    </row>
    <row r="156" spans="1:1" ht="25.5" x14ac:dyDescent="0.2">
      <c r="A156" s="352" t="s">
        <v>939</v>
      </c>
    </row>
    <row r="157" spans="1:1" ht="25.5" x14ac:dyDescent="0.2">
      <c r="A157" s="341" t="s">
        <v>940</v>
      </c>
    </row>
    <row r="158" spans="1:1" hidden="1" x14ac:dyDescent="0.2"/>
  </sheetData>
  <pageMargins left="0.75" right="0.75" top="1" bottom="1" header="0.5" footer="0.5"/>
  <pageSetup scale="75" orientation="portrait" r:id="rId1"/>
  <headerFooter alignWithMargins="0">
    <oddHeader>&amp;CCommon Data Set 2016-2017</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showRowColHeaders="0" showRuler="0" view="pageLayout" topLeftCell="A7" zoomScaleNormal="100" workbookViewId="0">
      <selection activeCell="B22" sqref="B22:F22"/>
    </sheetView>
  </sheetViews>
  <sheetFormatPr defaultColWidth="0" defaultRowHeight="12.75" customHeight="1" zeroHeight="1" x14ac:dyDescent="0.2"/>
  <cols>
    <col min="1" max="1" width="4.42578125" style="367" customWidth="1"/>
    <col min="2" max="2" width="27.85546875" style="369" customWidth="1"/>
    <col min="3" max="3" width="12.42578125" style="369" customWidth="1"/>
    <col min="4" max="4" width="14.7109375" style="369" customWidth="1"/>
    <col min="5" max="6" width="15.42578125" style="369" customWidth="1"/>
    <col min="7" max="7" width="0.7109375" style="369" customWidth="1"/>
    <col min="8" max="16384" width="0" style="369" hidden="1"/>
  </cols>
  <sheetData>
    <row r="1" spans="1:6" ht="18" x14ac:dyDescent="0.2">
      <c r="A1" s="421" t="s">
        <v>987</v>
      </c>
      <c r="B1" s="421"/>
      <c r="C1" s="421"/>
      <c r="D1" s="421"/>
      <c r="E1" s="421"/>
      <c r="F1" s="421"/>
    </row>
    <row r="2" spans="1:6" x14ac:dyDescent="0.2"/>
    <row r="3" spans="1:6" ht="50.25" customHeight="1" x14ac:dyDescent="0.2">
      <c r="A3" s="370" t="s">
        <v>988</v>
      </c>
      <c r="B3" s="454" t="s">
        <v>989</v>
      </c>
      <c r="C3" s="464"/>
      <c r="D3" s="464"/>
      <c r="E3" s="464"/>
      <c r="F3" s="464"/>
    </row>
    <row r="4" spans="1:6" x14ac:dyDescent="0.2">
      <c r="A4" s="370" t="s">
        <v>988</v>
      </c>
      <c r="B4" s="371"/>
      <c r="C4" s="465" t="s">
        <v>990</v>
      </c>
      <c r="D4" s="465"/>
      <c r="E4" s="465" t="s">
        <v>991</v>
      </c>
      <c r="F4" s="465"/>
    </row>
    <row r="5" spans="1:6" x14ac:dyDescent="0.2">
      <c r="A5" s="370" t="s">
        <v>988</v>
      </c>
      <c r="B5" s="368"/>
      <c r="C5" s="372" t="s">
        <v>81</v>
      </c>
      <c r="D5" s="372" t="s">
        <v>82</v>
      </c>
      <c r="E5" s="372" t="s">
        <v>81</v>
      </c>
      <c r="F5" s="372" t="s">
        <v>82</v>
      </c>
    </row>
    <row r="6" spans="1:6" x14ac:dyDescent="0.2">
      <c r="A6" s="370" t="s">
        <v>988</v>
      </c>
      <c r="B6" s="53" t="s">
        <v>83</v>
      </c>
      <c r="C6" s="373"/>
      <c r="D6" s="373"/>
      <c r="E6" s="373"/>
      <c r="F6" s="373"/>
    </row>
    <row r="7" spans="1:6" ht="25.5" x14ac:dyDescent="0.2">
      <c r="A7" s="370" t="s">
        <v>988</v>
      </c>
      <c r="B7" s="374" t="s">
        <v>992</v>
      </c>
      <c r="C7" s="369">
        <v>1995</v>
      </c>
      <c r="D7" s="375">
        <v>2311</v>
      </c>
      <c r="E7" s="375">
        <v>38</v>
      </c>
      <c r="F7" s="375">
        <v>33</v>
      </c>
    </row>
    <row r="8" spans="1:6" x14ac:dyDescent="0.2">
      <c r="A8" s="370" t="s">
        <v>988</v>
      </c>
      <c r="B8" s="54" t="s">
        <v>993</v>
      </c>
      <c r="C8" s="375">
        <v>1036</v>
      </c>
      <c r="D8" s="375">
        <v>984</v>
      </c>
      <c r="E8" s="375">
        <v>303</v>
      </c>
      <c r="F8" s="375">
        <v>251</v>
      </c>
    </row>
    <row r="9" spans="1:6" x14ac:dyDescent="0.2">
      <c r="A9" s="370" t="s">
        <v>988</v>
      </c>
      <c r="B9" s="54" t="s">
        <v>994</v>
      </c>
      <c r="C9" s="375">
        <v>6750</v>
      </c>
      <c r="D9" s="375">
        <v>6919</v>
      </c>
      <c r="E9" s="375">
        <v>1872</v>
      </c>
      <c r="F9" s="375">
        <v>1544</v>
      </c>
    </row>
    <row r="10" spans="1:6" x14ac:dyDescent="0.2">
      <c r="A10" s="370" t="s">
        <v>988</v>
      </c>
      <c r="B10" s="376" t="s">
        <v>995</v>
      </c>
      <c r="C10" s="377">
        <f>SUM(C7:C9)</f>
        <v>9781</v>
      </c>
      <c r="D10" s="377">
        <f>SUM(D7:D9)</f>
        <v>10214</v>
      </c>
      <c r="E10" s="377">
        <f>SUM(E7:E9)</f>
        <v>2213</v>
      </c>
      <c r="F10" s="377">
        <f>SUM(F7:F9)</f>
        <v>1828</v>
      </c>
    </row>
    <row r="11" spans="1:6" ht="25.5" x14ac:dyDescent="0.2">
      <c r="A11" s="370" t="s">
        <v>988</v>
      </c>
      <c r="B11" s="374" t="s">
        <v>996</v>
      </c>
      <c r="C11" s="375">
        <v>140</v>
      </c>
      <c r="D11" s="375">
        <v>87</v>
      </c>
      <c r="E11" s="375">
        <v>229</v>
      </c>
      <c r="F11" s="375">
        <v>232</v>
      </c>
    </row>
    <row r="12" spans="1:6" x14ac:dyDescent="0.2">
      <c r="A12" s="370" t="s">
        <v>988</v>
      </c>
      <c r="B12" s="376" t="s">
        <v>997</v>
      </c>
      <c r="C12" s="377">
        <f>SUM(C10:C11)</f>
        <v>9921</v>
      </c>
      <c r="D12" s="377">
        <f>SUM(D10:D11)</f>
        <v>10301</v>
      </c>
      <c r="E12" s="377">
        <f>SUM(E10:E11)</f>
        <v>2442</v>
      </c>
      <c r="F12" s="377">
        <f>SUM(F10:F11)</f>
        <v>2060</v>
      </c>
    </row>
    <row r="13" spans="1:6" x14ac:dyDescent="0.2">
      <c r="A13" s="370" t="s">
        <v>988</v>
      </c>
      <c r="B13" s="53" t="s">
        <v>998</v>
      </c>
      <c r="C13" s="378"/>
      <c r="D13" s="378"/>
      <c r="E13" s="378"/>
      <c r="F13" s="378"/>
    </row>
    <row r="14" spans="1:6" x14ac:dyDescent="0.2">
      <c r="A14" s="370" t="s">
        <v>988</v>
      </c>
      <c r="B14" s="379" t="s">
        <v>999</v>
      </c>
      <c r="C14" s="380">
        <v>393</v>
      </c>
      <c r="D14" s="380">
        <v>395</v>
      </c>
      <c r="E14" s="380">
        <v>176</v>
      </c>
      <c r="F14" s="380">
        <v>309</v>
      </c>
    </row>
    <row r="15" spans="1:6" x14ac:dyDescent="0.2">
      <c r="A15" s="370" t="s">
        <v>988</v>
      </c>
      <c r="B15" s="379" t="s">
        <v>994</v>
      </c>
      <c r="C15" s="380">
        <v>526</v>
      </c>
      <c r="D15" s="380">
        <v>578</v>
      </c>
      <c r="E15" s="380">
        <v>742</v>
      </c>
      <c r="F15" s="380">
        <v>1014</v>
      </c>
    </row>
    <row r="16" spans="1:6" ht="25.5" x14ac:dyDescent="0.2">
      <c r="A16" s="370" t="s">
        <v>988</v>
      </c>
      <c r="B16" s="381" t="s">
        <v>1000</v>
      </c>
      <c r="C16" s="380">
        <v>6</v>
      </c>
      <c r="D16" s="380">
        <v>5</v>
      </c>
      <c r="E16" s="380">
        <v>32</v>
      </c>
      <c r="F16" s="380">
        <v>59</v>
      </c>
    </row>
    <row r="17" spans="1:6" x14ac:dyDescent="0.2">
      <c r="A17" s="370" t="s">
        <v>988</v>
      </c>
      <c r="B17" s="376" t="s">
        <v>1001</v>
      </c>
      <c r="C17" s="382">
        <f>SUM(C14:C16)</f>
        <v>925</v>
      </c>
      <c r="D17" s="382">
        <f>SUM(D14:D16)</f>
        <v>978</v>
      </c>
      <c r="E17" s="382">
        <f>SUM(E14:E16)</f>
        <v>950</v>
      </c>
      <c r="F17" s="382">
        <f>SUM(F14:F16)</f>
        <v>1382</v>
      </c>
    </row>
    <row r="18" spans="1:6" x14ac:dyDescent="0.2">
      <c r="A18" s="370" t="s">
        <v>988</v>
      </c>
      <c r="B18" s="422" t="s">
        <v>1002</v>
      </c>
      <c r="C18" s="422"/>
      <c r="D18" s="422"/>
      <c r="E18" s="422"/>
      <c r="F18" s="383">
        <f>SUM(C12:F12)</f>
        <v>24724</v>
      </c>
    </row>
    <row r="19" spans="1:6" x14ac:dyDescent="0.2">
      <c r="A19" s="370" t="s">
        <v>988</v>
      </c>
      <c r="B19" s="463" t="s">
        <v>1003</v>
      </c>
      <c r="C19" s="463"/>
      <c r="D19" s="463"/>
      <c r="E19" s="463"/>
      <c r="F19" s="384">
        <f>SUM(C17:F17)</f>
        <v>4235</v>
      </c>
    </row>
    <row r="20" spans="1:6" x14ac:dyDescent="0.2">
      <c r="A20" s="370" t="s">
        <v>988</v>
      </c>
      <c r="B20" s="453" t="s">
        <v>1004</v>
      </c>
      <c r="C20" s="453"/>
      <c r="D20" s="453"/>
      <c r="E20" s="453"/>
      <c r="F20" s="385">
        <f>SUM(F18:F19)</f>
        <v>28959</v>
      </c>
    </row>
    <row r="21" spans="1:6" x14ac:dyDescent="0.2"/>
    <row r="22" spans="1:6" ht="91.5" customHeight="1" x14ac:dyDescent="0.2">
      <c r="A22" s="370" t="s">
        <v>1005</v>
      </c>
      <c r="B22" s="454" t="s">
        <v>1006</v>
      </c>
      <c r="C22" s="455"/>
      <c r="D22" s="455"/>
      <c r="E22" s="455"/>
      <c r="F22" s="455"/>
    </row>
    <row r="23" spans="1:6" ht="60" x14ac:dyDescent="0.2">
      <c r="A23" s="370" t="s">
        <v>1005</v>
      </c>
      <c r="B23" s="456"/>
      <c r="C23" s="456"/>
      <c r="D23" s="386" t="s">
        <v>1007</v>
      </c>
      <c r="E23" s="386" t="s">
        <v>1008</v>
      </c>
      <c r="F23" s="386" t="s">
        <v>1009</v>
      </c>
    </row>
    <row r="24" spans="1:6" x14ac:dyDescent="0.2">
      <c r="A24" s="370" t="s">
        <v>1005</v>
      </c>
      <c r="B24" s="457" t="s">
        <v>1010</v>
      </c>
      <c r="C24" s="457"/>
      <c r="D24" s="387">
        <v>73</v>
      </c>
      <c r="E24" s="387">
        <v>599</v>
      </c>
      <c r="F24" s="387">
        <v>617</v>
      </c>
    </row>
    <row r="25" spans="1:6" x14ac:dyDescent="0.2">
      <c r="A25" s="370" t="s">
        <v>1005</v>
      </c>
      <c r="B25" s="458" t="s">
        <v>1011</v>
      </c>
      <c r="C25" s="459"/>
      <c r="D25" s="387">
        <v>2360</v>
      </c>
      <c r="E25" s="387">
        <v>13034</v>
      </c>
      <c r="F25" s="387">
        <v>13315</v>
      </c>
    </row>
    <row r="26" spans="1:6" x14ac:dyDescent="0.2">
      <c r="A26" s="370" t="s">
        <v>1005</v>
      </c>
      <c r="B26" s="452" t="s">
        <v>1012</v>
      </c>
      <c r="C26" s="452"/>
      <c r="D26" s="387">
        <v>447</v>
      </c>
      <c r="E26" s="387">
        <v>2230</v>
      </c>
      <c r="F26" s="387">
        <v>2272</v>
      </c>
    </row>
    <row r="27" spans="1:6" x14ac:dyDescent="0.2">
      <c r="A27" s="370" t="s">
        <v>1005</v>
      </c>
      <c r="B27" s="460" t="s">
        <v>1013</v>
      </c>
      <c r="C27" s="459"/>
      <c r="D27" s="387">
        <v>951</v>
      </c>
      <c r="E27" s="387">
        <v>5837</v>
      </c>
      <c r="F27" s="387">
        <v>6097</v>
      </c>
    </row>
    <row r="28" spans="1:6" ht="15" customHeight="1" x14ac:dyDescent="0.2">
      <c r="A28" s="370" t="s">
        <v>1005</v>
      </c>
      <c r="B28" s="452" t="s">
        <v>1014</v>
      </c>
      <c r="C28" s="452"/>
      <c r="D28" s="387">
        <v>7</v>
      </c>
      <c r="E28" s="387">
        <v>38</v>
      </c>
      <c r="F28" s="387">
        <v>40</v>
      </c>
    </row>
    <row r="29" spans="1:6" x14ac:dyDescent="0.2">
      <c r="A29" s="370" t="s">
        <v>1005</v>
      </c>
      <c r="B29" s="452" t="s">
        <v>1015</v>
      </c>
      <c r="C29" s="452"/>
      <c r="D29" s="387">
        <v>341</v>
      </c>
      <c r="E29" s="387">
        <v>1318</v>
      </c>
      <c r="F29" s="387">
        <v>1361</v>
      </c>
    </row>
    <row r="30" spans="1:6" ht="26.25" customHeight="1" x14ac:dyDescent="0.2">
      <c r="A30" s="370" t="s">
        <v>1005</v>
      </c>
      <c r="B30" s="461" t="s">
        <v>1016</v>
      </c>
      <c r="C30" s="462"/>
      <c r="D30" s="387">
        <v>6</v>
      </c>
      <c r="E30" s="387">
        <v>49</v>
      </c>
      <c r="F30" s="387">
        <v>50</v>
      </c>
    </row>
    <row r="31" spans="1:6" x14ac:dyDescent="0.2">
      <c r="A31" s="370" t="s">
        <v>1005</v>
      </c>
      <c r="B31" s="452" t="s">
        <v>1017</v>
      </c>
      <c r="C31" s="452"/>
      <c r="D31" s="387">
        <v>163</v>
      </c>
      <c r="E31" s="387">
        <v>764</v>
      </c>
      <c r="F31" s="387">
        <v>781</v>
      </c>
    </row>
    <row r="32" spans="1:6" x14ac:dyDescent="0.2">
      <c r="A32" s="370" t="s">
        <v>1005</v>
      </c>
      <c r="B32" s="452" t="s">
        <v>1018</v>
      </c>
      <c r="C32" s="452"/>
      <c r="D32" s="387">
        <v>29</v>
      </c>
      <c r="E32" s="387">
        <v>167</v>
      </c>
      <c r="F32" s="387">
        <v>191</v>
      </c>
    </row>
    <row r="33" spans="1:6" x14ac:dyDescent="0.2">
      <c r="A33" s="370" t="s">
        <v>1005</v>
      </c>
      <c r="B33" s="449" t="s">
        <v>1019</v>
      </c>
      <c r="C33" s="449"/>
      <c r="D33" s="388">
        <f>SUM(D24:D32)</f>
        <v>4377</v>
      </c>
      <c r="E33" s="388">
        <f>SUM(E24:E32)</f>
        <v>24036</v>
      </c>
      <c r="F33" s="388">
        <f>SUM(F24:F32)</f>
        <v>24724</v>
      </c>
    </row>
    <row r="34" spans="1:6" x14ac:dyDescent="0.2"/>
    <row r="35" spans="1:6" ht="15.75" x14ac:dyDescent="0.25">
      <c r="B35" s="55" t="s">
        <v>1020</v>
      </c>
    </row>
    <row r="36" spans="1:6" x14ac:dyDescent="0.2">
      <c r="A36" s="370" t="s">
        <v>1021</v>
      </c>
      <c r="B36" s="25" t="s">
        <v>1022</v>
      </c>
      <c r="F36" s="389"/>
    </row>
    <row r="37" spans="1:6" x14ac:dyDescent="0.2">
      <c r="A37" s="370" t="s">
        <v>1021</v>
      </c>
      <c r="B37" s="23" t="s">
        <v>1023</v>
      </c>
      <c r="C37" s="390"/>
      <c r="F37" s="389"/>
    </row>
    <row r="38" spans="1:6" x14ac:dyDescent="0.2">
      <c r="A38" s="370" t="s">
        <v>1021</v>
      </c>
      <c r="B38" s="23" t="s">
        <v>1024</v>
      </c>
      <c r="C38" s="390"/>
      <c r="F38" s="389"/>
    </row>
    <row r="39" spans="1:6" x14ac:dyDescent="0.2">
      <c r="A39" s="370" t="s">
        <v>1021</v>
      </c>
      <c r="B39" s="23" t="s">
        <v>1025</v>
      </c>
      <c r="C39" s="390">
        <v>4703</v>
      </c>
      <c r="F39" s="389"/>
    </row>
    <row r="40" spans="1:6" x14ac:dyDescent="0.2">
      <c r="A40" s="370" t="s">
        <v>1021</v>
      </c>
      <c r="B40" s="23" t="s">
        <v>1026</v>
      </c>
      <c r="C40" s="390"/>
      <c r="F40" s="389"/>
    </row>
    <row r="41" spans="1:6" x14ac:dyDescent="0.2">
      <c r="A41" s="370" t="s">
        <v>1021</v>
      </c>
      <c r="B41" s="23" t="s">
        <v>1027</v>
      </c>
      <c r="C41" s="390">
        <v>1167</v>
      </c>
      <c r="F41" s="389"/>
    </row>
    <row r="42" spans="1:6" x14ac:dyDescent="0.2">
      <c r="A42" s="370" t="s">
        <v>1021</v>
      </c>
      <c r="B42" s="23" t="s">
        <v>1028</v>
      </c>
      <c r="C42" s="390"/>
      <c r="F42" s="389"/>
    </row>
    <row r="43" spans="1:6" ht="25.5" x14ac:dyDescent="0.2">
      <c r="A43" s="370" t="s">
        <v>1021</v>
      </c>
      <c r="B43" s="33" t="s">
        <v>1029</v>
      </c>
      <c r="C43" s="390">
        <v>124</v>
      </c>
      <c r="F43" s="389"/>
    </row>
    <row r="44" spans="1:6" ht="25.5" x14ac:dyDescent="0.2">
      <c r="A44" s="370" t="s">
        <v>1021</v>
      </c>
      <c r="B44" s="33" t="s">
        <v>1030</v>
      </c>
      <c r="C44" s="390"/>
      <c r="F44" s="389"/>
    </row>
    <row r="45" spans="1:6" x14ac:dyDescent="0.2">
      <c r="A45" s="370" t="s">
        <v>1021</v>
      </c>
      <c r="B45" s="34" t="s">
        <v>1031</v>
      </c>
      <c r="C45" s="390"/>
      <c r="F45" s="389"/>
    </row>
    <row r="46" spans="1:6" x14ac:dyDescent="0.2"/>
    <row r="47" spans="1:6" ht="15.75" x14ac:dyDescent="0.2">
      <c r="B47" s="391" t="s">
        <v>1032</v>
      </c>
      <c r="C47" s="392"/>
      <c r="D47" s="392"/>
      <c r="E47" s="392"/>
      <c r="F47" s="392"/>
    </row>
    <row r="48" spans="1:6" ht="54.75" customHeight="1" x14ac:dyDescent="0.2">
      <c r="B48" s="441" t="s">
        <v>1033</v>
      </c>
      <c r="C48" s="441"/>
      <c r="D48" s="441"/>
      <c r="E48" s="441"/>
      <c r="F48" s="441"/>
    </row>
    <row r="49" spans="1:6" x14ac:dyDescent="0.2">
      <c r="A49" s="365"/>
      <c r="B49" s="392"/>
      <c r="C49" s="392"/>
      <c r="D49" s="392"/>
      <c r="E49" s="392"/>
      <c r="F49" s="392"/>
    </row>
    <row r="50" spans="1:6" x14ac:dyDescent="0.2">
      <c r="B50" s="450" t="s">
        <v>1034</v>
      </c>
      <c r="C50" s="451"/>
      <c r="D50" s="393"/>
      <c r="E50" s="393"/>
      <c r="F50" s="393"/>
    </row>
    <row r="51" spans="1:6" x14ac:dyDescent="0.2">
      <c r="A51" s="366"/>
      <c r="B51" s="394"/>
      <c r="C51" s="394"/>
      <c r="D51" s="394"/>
      <c r="E51" s="394"/>
      <c r="F51" s="394"/>
    </row>
    <row r="52" spans="1:6" ht="42.75" customHeight="1" x14ac:dyDescent="0.2">
      <c r="A52" s="366"/>
      <c r="B52" s="440" t="s">
        <v>1035</v>
      </c>
      <c r="C52" s="440"/>
      <c r="D52" s="440"/>
      <c r="E52" s="440"/>
      <c r="F52" s="394"/>
    </row>
    <row r="53" spans="1:6" x14ac:dyDescent="0.2">
      <c r="A53" s="366"/>
      <c r="B53" s="395"/>
      <c r="C53" s="395"/>
      <c r="D53" s="395"/>
      <c r="E53" s="395"/>
      <c r="F53" s="394"/>
    </row>
    <row r="54" spans="1:6" x14ac:dyDescent="0.2">
      <c r="A54" s="366"/>
      <c r="B54" s="396" t="s">
        <v>1036</v>
      </c>
      <c r="C54" s="395"/>
      <c r="D54" s="395"/>
      <c r="E54" s="395"/>
      <c r="F54" s="394"/>
    </row>
    <row r="55" spans="1:6" s="57" customFormat="1" ht="48" customHeight="1" x14ac:dyDescent="0.2">
      <c r="A55" s="367"/>
      <c r="B55" s="440" t="s">
        <v>1037</v>
      </c>
      <c r="C55" s="441"/>
      <c r="D55" s="441"/>
      <c r="E55" s="441"/>
      <c r="F55" s="441"/>
    </row>
    <row r="56" spans="1:6" s="57" customFormat="1" ht="38.25" customHeight="1" x14ac:dyDescent="0.2">
      <c r="A56" s="370" t="s">
        <v>1038</v>
      </c>
      <c r="B56" s="442" t="s">
        <v>1039</v>
      </c>
      <c r="C56" s="443"/>
      <c r="D56" s="443"/>
      <c r="E56" s="444"/>
      <c r="F56" s="387">
        <v>4816</v>
      </c>
    </row>
    <row r="57" spans="1:6" s="57" customFormat="1" ht="65.25" customHeight="1" x14ac:dyDescent="0.2">
      <c r="A57" s="370" t="s">
        <v>1040</v>
      </c>
      <c r="B57" s="445" t="s">
        <v>1041</v>
      </c>
      <c r="C57" s="446"/>
      <c r="D57" s="446"/>
      <c r="E57" s="447"/>
      <c r="F57" s="387">
        <v>5</v>
      </c>
    </row>
    <row r="58" spans="1:6" s="57" customFormat="1" ht="35.25" customHeight="1" x14ac:dyDescent="0.2">
      <c r="A58" s="370" t="s">
        <v>1042</v>
      </c>
      <c r="B58" s="426" t="s">
        <v>1043</v>
      </c>
      <c r="C58" s="438"/>
      <c r="D58" s="438"/>
      <c r="E58" s="439"/>
      <c r="F58" s="387">
        <f>F56-F57</f>
        <v>4811</v>
      </c>
    </row>
    <row r="59" spans="1:6" ht="36" customHeight="1" x14ac:dyDescent="0.2">
      <c r="A59" s="370" t="s">
        <v>1044</v>
      </c>
      <c r="B59" s="426" t="s">
        <v>1045</v>
      </c>
      <c r="C59" s="438"/>
      <c r="D59" s="438"/>
      <c r="E59" s="439"/>
      <c r="F59" s="387">
        <v>610</v>
      </c>
    </row>
    <row r="60" spans="1:6" ht="35.25" customHeight="1" x14ac:dyDescent="0.2">
      <c r="A60" s="370" t="s">
        <v>1046</v>
      </c>
      <c r="B60" s="426" t="s">
        <v>1047</v>
      </c>
      <c r="C60" s="438"/>
      <c r="D60" s="438"/>
      <c r="E60" s="439"/>
      <c r="F60" s="387">
        <v>757</v>
      </c>
    </row>
    <row r="61" spans="1:6" ht="38.25" customHeight="1" x14ac:dyDescent="0.2">
      <c r="A61" s="370" t="s">
        <v>1048</v>
      </c>
      <c r="B61" s="445" t="s">
        <v>1049</v>
      </c>
      <c r="C61" s="446"/>
      <c r="D61" s="446"/>
      <c r="E61" s="447"/>
      <c r="F61" s="387">
        <v>306</v>
      </c>
    </row>
    <row r="62" spans="1:6" ht="26.25" customHeight="1" x14ac:dyDescent="0.2">
      <c r="A62" s="370" t="s">
        <v>1050</v>
      </c>
      <c r="B62" s="426" t="s">
        <v>1051</v>
      </c>
      <c r="C62" s="438"/>
      <c r="D62" s="438"/>
      <c r="E62" s="439"/>
      <c r="F62" s="387">
        <f>SUM(F59:F61)</f>
        <v>1673</v>
      </c>
    </row>
    <row r="63" spans="1:6" ht="25.5" customHeight="1" x14ac:dyDescent="0.2">
      <c r="A63" s="370" t="s">
        <v>1052</v>
      </c>
      <c r="B63" s="426" t="s">
        <v>1053</v>
      </c>
      <c r="C63" s="438"/>
      <c r="D63" s="438"/>
      <c r="E63" s="439"/>
      <c r="F63" s="397">
        <f>F62/F58</f>
        <v>0.34774475161089169</v>
      </c>
    </row>
    <row r="64" spans="1:6" ht="27.75" customHeight="1" x14ac:dyDescent="0.2">
      <c r="A64" s="366"/>
      <c r="B64" s="395"/>
      <c r="C64" s="395"/>
      <c r="D64" s="395"/>
      <c r="E64" s="395"/>
      <c r="F64" s="394"/>
    </row>
    <row r="65" spans="1:6" ht="30.75" customHeight="1" x14ac:dyDescent="0.2">
      <c r="A65" s="398"/>
      <c r="B65" s="399" t="s">
        <v>1054</v>
      </c>
      <c r="C65" s="394"/>
      <c r="D65" s="394"/>
      <c r="E65" s="394"/>
      <c r="F65" s="394"/>
    </row>
    <row r="66" spans="1:6" ht="42" customHeight="1" x14ac:dyDescent="0.2">
      <c r="B66" s="440" t="s">
        <v>1055</v>
      </c>
      <c r="C66" s="441"/>
      <c r="D66" s="441"/>
      <c r="E66" s="441"/>
      <c r="F66" s="441"/>
    </row>
    <row r="67" spans="1:6" ht="37.5" customHeight="1" x14ac:dyDescent="0.2">
      <c r="A67" s="370" t="s">
        <v>1038</v>
      </c>
      <c r="B67" s="442" t="s">
        <v>1056</v>
      </c>
      <c r="C67" s="443"/>
      <c r="D67" s="443"/>
      <c r="E67" s="444"/>
      <c r="F67" s="387"/>
    </row>
    <row r="68" spans="1:6" s="57" customFormat="1" ht="57.75" customHeight="1" x14ac:dyDescent="0.2">
      <c r="A68" s="370" t="s">
        <v>1040</v>
      </c>
      <c r="B68" s="445" t="s">
        <v>1057</v>
      </c>
      <c r="C68" s="446"/>
      <c r="D68" s="446"/>
      <c r="E68" s="447"/>
      <c r="F68" s="387"/>
    </row>
    <row r="69" spans="1:6" s="57" customFormat="1" ht="31.5" customHeight="1" x14ac:dyDescent="0.2">
      <c r="A69" s="370" t="s">
        <v>1042</v>
      </c>
      <c r="B69" s="426" t="s">
        <v>1058</v>
      </c>
      <c r="C69" s="438"/>
      <c r="D69" s="438"/>
      <c r="E69" s="439"/>
      <c r="F69" s="387"/>
    </row>
    <row r="70" spans="1:6" ht="39.75" customHeight="1" x14ac:dyDescent="0.2">
      <c r="A70" s="370" t="s">
        <v>1044</v>
      </c>
      <c r="B70" s="426" t="s">
        <v>1059</v>
      </c>
      <c r="C70" s="438"/>
      <c r="D70" s="438"/>
      <c r="E70" s="439"/>
      <c r="F70" s="387"/>
    </row>
    <row r="71" spans="1:6" ht="27" customHeight="1" x14ac:dyDescent="0.2">
      <c r="A71" s="370" t="s">
        <v>1046</v>
      </c>
      <c r="B71" s="426" t="s">
        <v>1060</v>
      </c>
      <c r="C71" s="438"/>
      <c r="D71" s="438"/>
      <c r="E71" s="439"/>
      <c r="F71" s="387"/>
    </row>
    <row r="72" spans="1:6" ht="41.25" customHeight="1" x14ac:dyDescent="0.2">
      <c r="A72" s="370" t="s">
        <v>1048</v>
      </c>
      <c r="B72" s="445" t="s">
        <v>1061</v>
      </c>
      <c r="C72" s="446"/>
      <c r="D72" s="446"/>
      <c r="E72" s="447"/>
      <c r="F72" s="387"/>
    </row>
    <row r="73" spans="1:6" ht="26.25" customHeight="1" x14ac:dyDescent="0.2">
      <c r="A73" s="370" t="s">
        <v>1050</v>
      </c>
      <c r="B73" s="426" t="s">
        <v>1051</v>
      </c>
      <c r="C73" s="438"/>
      <c r="D73" s="438"/>
      <c r="E73" s="439"/>
      <c r="F73" s="387"/>
    </row>
    <row r="74" spans="1:6" ht="25.5" customHeight="1" x14ac:dyDescent="0.2">
      <c r="A74" s="370" t="s">
        <v>1052</v>
      </c>
      <c r="B74" s="426" t="s">
        <v>1062</v>
      </c>
      <c r="C74" s="438"/>
      <c r="D74" s="438"/>
      <c r="E74" s="439"/>
      <c r="F74" s="397" t="e">
        <f>F73/F69</f>
        <v>#DIV/0!</v>
      </c>
    </row>
    <row r="75" spans="1:6" ht="27.75" customHeight="1" x14ac:dyDescent="0.2">
      <c r="F75" s="400"/>
    </row>
    <row r="76" spans="1:6" ht="30.75" customHeight="1" x14ac:dyDescent="0.2">
      <c r="B76" s="25" t="s">
        <v>1063</v>
      </c>
      <c r="F76" s="400"/>
    </row>
    <row r="77" spans="1:6" ht="14.25" customHeight="1" x14ac:dyDescent="0.2">
      <c r="A77" s="366"/>
      <c r="B77" s="57"/>
      <c r="C77" s="57"/>
      <c r="D77" s="57"/>
      <c r="E77" s="57"/>
      <c r="F77" s="401"/>
    </row>
    <row r="78" spans="1:6" ht="27" customHeight="1" x14ac:dyDescent="0.2">
      <c r="A78" s="366"/>
      <c r="B78" s="448" t="s">
        <v>1064</v>
      </c>
      <c r="C78" s="448"/>
      <c r="D78" s="448"/>
      <c r="E78" s="448"/>
      <c r="F78" s="401"/>
    </row>
    <row r="79" spans="1:6" x14ac:dyDescent="0.2">
      <c r="A79" s="366"/>
      <c r="B79" s="57"/>
      <c r="C79" s="57"/>
      <c r="D79" s="57"/>
      <c r="E79" s="57"/>
      <c r="F79" s="401"/>
    </row>
    <row r="80" spans="1:6" x14ac:dyDescent="0.2">
      <c r="A80" s="366"/>
      <c r="B80" s="402" t="s">
        <v>1065</v>
      </c>
      <c r="C80" s="57"/>
      <c r="D80" s="57"/>
      <c r="E80" s="57"/>
      <c r="F80" s="401"/>
    </row>
    <row r="81" spans="1:6" s="57" customFormat="1" ht="17.25" customHeight="1" x14ac:dyDescent="0.2">
      <c r="A81" s="370" t="s">
        <v>1066</v>
      </c>
      <c r="B81" s="437" t="s">
        <v>1067</v>
      </c>
      <c r="C81" s="435"/>
      <c r="D81" s="435"/>
      <c r="E81" s="435"/>
      <c r="F81" s="390"/>
    </row>
    <row r="82" spans="1:6" s="57" customFormat="1" ht="57" customHeight="1" x14ac:dyDescent="0.2">
      <c r="A82" s="403" t="s">
        <v>1068</v>
      </c>
      <c r="B82" s="437" t="s">
        <v>1069</v>
      </c>
      <c r="C82" s="435"/>
      <c r="D82" s="435"/>
      <c r="E82" s="435"/>
      <c r="F82" s="390"/>
    </row>
    <row r="83" spans="1:6" s="57" customFormat="1" ht="30.75" customHeight="1" x14ac:dyDescent="0.2">
      <c r="A83" s="403" t="s">
        <v>1070</v>
      </c>
      <c r="B83" s="437" t="s">
        <v>1071</v>
      </c>
      <c r="C83" s="435"/>
      <c r="D83" s="435"/>
      <c r="E83" s="435"/>
      <c r="F83" s="390">
        <f>F81-F82</f>
        <v>0</v>
      </c>
    </row>
    <row r="84" spans="1:6" s="57" customFormat="1" ht="23.25" customHeight="1" x14ac:dyDescent="0.2">
      <c r="A84" s="403" t="s">
        <v>1072</v>
      </c>
      <c r="B84" s="435" t="s">
        <v>1073</v>
      </c>
      <c r="C84" s="435"/>
      <c r="D84" s="435"/>
      <c r="E84" s="435"/>
      <c r="F84" s="390"/>
    </row>
    <row r="85" spans="1:6" s="57" customFormat="1" ht="21.75" customHeight="1" x14ac:dyDescent="0.2">
      <c r="A85" s="370" t="s">
        <v>1074</v>
      </c>
      <c r="B85" s="435" t="s">
        <v>1075</v>
      </c>
      <c r="C85" s="435"/>
      <c r="D85" s="435"/>
      <c r="E85" s="435"/>
      <c r="F85" s="390"/>
    </row>
    <row r="86" spans="1:6" s="57" customFormat="1" ht="24.75" customHeight="1" x14ac:dyDescent="0.2">
      <c r="A86" s="370" t="s">
        <v>1076</v>
      </c>
      <c r="B86" s="435" t="s">
        <v>1077</v>
      </c>
      <c r="C86" s="435"/>
      <c r="D86" s="435"/>
      <c r="E86" s="435"/>
      <c r="F86" s="390"/>
    </row>
    <row r="87" spans="1:6" s="57" customFormat="1" ht="30" customHeight="1" x14ac:dyDescent="0.2">
      <c r="A87" s="370" t="s">
        <v>1078</v>
      </c>
      <c r="B87" s="435" t="s">
        <v>1079</v>
      </c>
      <c r="C87" s="435"/>
      <c r="D87" s="435"/>
      <c r="E87" s="435"/>
      <c r="F87" s="390"/>
    </row>
    <row r="88" spans="1:6" s="57" customFormat="1" x14ac:dyDescent="0.2">
      <c r="A88" s="370" t="s">
        <v>1080</v>
      </c>
      <c r="B88" s="435" t="s">
        <v>1081</v>
      </c>
      <c r="C88" s="435"/>
      <c r="D88" s="435"/>
      <c r="E88" s="435"/>
      <c r="F88" s="390"/>
    </row>
    <row r="89" spans="1:6" s="57" customFormat="1" x14ac:dyDescent="0.2">
      <c r="A89" s="370" t="s">
        <v>1082</v>
      </c>
      <c r="B89" s="435" t="s">
        <v>1083</v>
      </c>
      <c r="C89" s="435"/>
      <c r="D89" s="435"/>
      <c r="E89" s="435"/>
      <c r="F89" s="390"/>
    </row>
    <row r="90" spans="1:6" s="57" customFormat="1" x14ac:dyDescent="0.2">
      <c r="A90" s="370" t="s">
        <v>1084</v>
      </c>
      <c r="B90" s="435" t="s">
        <v>1085</v>
      </c>
      <c r="C90" s="435"/>
      <c r="D90" s="435"/>
      <c r="E90" s="435"/>
      <c r="F90" s="390"/>
    </row>
    <row r="91" spans="1:6" s="57" customFormat="1" ht="25.5" customHeight="1" x14ac:dyDescent="0.2">
      <c r="A91" s="370"/>
      <c r="B91" s="4"/>
      <c r="C91" s="4"/>
      <c r="D91" s="4"/>
      <c r="E91" s="4"/>
      <c r="F91" s="404"/>
    </row>
    <row r="92" spans="1:6" s="57" customFormat="1" x14ac:dyDescent="0.2">
      <c r="A92" s="366"/>
      <c r="B92" s="402" t="s">
        <v>1086</v>
      </c>
      <c r="F92" s="401"/>
    </row>
    <row r="93" spans="1:6" s="57" customFormat="1" ht="18.75" customHeight="1" x14ac:dyDescent="0.2">
      <c r="A93" s="370" t="s">
        <v>1066</v>
      </c>
      <c r="B93" s="437" t="s">
        <v>1087</v>
      </c>
      <c r="C93" s="435"/>
      <c r="D93" s="435"/>
      <c r="E93" s="435"/>
      <c r="F93" s="390"/>
    </row>
    <row r="94" spans="1:6" s="57" customFormat="1" ht="53.25" customHeight="1" x14ac:dyDescent="0.2">
      <c r="A94" s="403" t="s">
        <v>1068</v>
      </c>
      <c r="B94" s="437" t="s">
        <v>1088</v>
      </c>
      <c r="C94" s="435"/>
      <c r="D94" s="435"/>
      <c r="E94" s="435"/>
      <c r="F94" s="390"/>
    </row>
    <row r="95" spans="1:6" s="57" customFormat="1" ht="30" customHeight="1" x14ac:dyDescent="0.2">
      <c r="A95" s="403" t="s">
        <v>1070</v>
      </c>
      <c r="B95" s="437" t="s">
        <v>1089</v>
      </c>
      <c r="C95" s="435"/>
      <c r="D95" s="435"/>
      <c r="E95" s="435"/>
      <c r="F95" s="390">
        <f>F93-F94</f>
        <v>0</v>
      </c>
    </row>
    <row r="96" spans="1:6" s="57" customFormat="1" x14ac:dyDescent="0.2">
      <c r="A96" s="403" t="s">
        <v>1072</v>
      </c>
      <c r="B96" s="435" t="s">
        <v>1073</v>
      </c>
      <c r="C96" s="435"/>
      <c r="D96" s="435"/>
      <c r="E96" s="435"/>
      <c r="F96" s="390"/>
    </row>
    <row r="97" spans="1:6" x14ac:dyDescent="0.2">
      <c r="A97" s="370" t="s">
        <v>1074</v>
      </c>
      <c r="B97" s="435" t="s">
        <v>1075</v>
      </c>
      <c r="C97" s="435"/>
      <c r="D97" s="435"/>
      <c r="E97" s="435"/>
      <c r="F97" s="390"/>
    </row>
    <row r="98" spans="1:6" ht="23.25" customHeight="1" x14ac:dyDescent="0.2">
      <c r="A98" s="370" t="s">
        <v>1076</v>
      </c>
      <c r="B98" s="435" t="s">
        <v>1077</v>
      </c>
      <c r="C98" s="435"/>
      <c r="D98" s="435"/>
      <c r="E98" s="435"/>
      <c r="F98" s="390"/>
    </row>
    <row r="99" spans="1:6" ht="27.75" customHeight="1" x14ac:dyDescent="0.2">
      <c r="A99" s="370" t="s">
        <v>1078</v>
      </c>
      <c r="B99" s="435" t="s">
        <v>1079</v>
      </c>
      <c r="C99" s="435"/>
      <c r="D99" s="435"/>
      <c r="E99" s="435"/>
      <c r="F99" s="390"/>
    </row>
    <row r="100" spans="1:6" x14ac:dyDescent="0.2">
      <c r="A100" s="370" t="s">
        <v>1080</v>
      </c>
      <c r="B100" s="435" t="s">
        <v>1081</v>
      </c>
      <c r="C100" s="435"/>
      <c r="D100" s="435"/>
      <c r="E100" s="435"/>
      <c r="F100" s="390"/>
    </row>
    <row r="101" spans="1:6" x14ac:dyDescent="0.2">
      <c r="A101" s="370" t="s">
        <v>1082</v>
      </c>
      <c r="B101" s="435" t="s">
        <v>1083</v>
      </c>
      <c r="C101" s="435"/>
      <c r="D101" s="435"/>
      <c r="E101" s="435"/>
      <c r="F101" s="390"/>
    </row>
    <row r="102" spans="1:6" x14ac:dyDescent="0.2">
      <c r="A102" s="370" t="s">
        <v>1084</v>
      </c>
      <c r="B102" s="435" t="s">
        <v>1085</v>
      </c>
      <c r="C102" s="435"/>
      <c r="D102" s="435"/>
      <c r="E102" s="435"/>
      <c r="F102" s="390"/>
    </row>
    <row r="103" spans="1:6" ht="24.75" customHeight="1" x14ac:dyDescent="0.2"/>
    <row r="104" spans="1:6" x14ac:dyDescent="0.2">
      <c r="B104" s="25" t="s">
        <v>1090</v>
      </c>
    </row>
    <row r="105" spans="1:6" ht="78.75" customHeight="1" x14ac:dyDescent="0.2">
      <c r="B105" s="436" t="s">
        <v>1091</v>
      </c>
      <c r="C105" s="423"/>
      <c r="D105" s="423"/>
      <c r="E105" s="423"/>
      <c r="F105" s="423"/>
    </row>
    <row r="106" spans="1:6" ht="59.25" customHeight="1" x14ac:dyDescent="0.2">
      <c r="A106" s="370" t="s">
        <v>1092</v>
      </c>
      <c r="B106" s="437" t="s">
        <v>1093</v>
      </c>
      <c r="C106" s="435"/>
      <c r="D106" s="435"/>
      <c r="E106" s="435"/>
      <c r="F106" s="58">
        <v>0.71</v>
      </c>
    </row>
    <row r="107" spans="1:6" x14ac:dyDescent="0.2"/>
    <row r="108" spans="1:6" hidden="1" x14ac:dyDescent="0.2"/>
    <row r="109" spans="1:6" ht="65.25" hidden="1" customHeight="1" x14ac:dyDescent="0.2"/>
    <row r="110" spans="1:6" ht="51.75" hidden="1" customHeight="1" x14ac:dyDescent="0.2"/>
  </sheetData>
  <mergeCells count="63">
    <mergeCell ref="B19:E19"/>
    <mergeCell ref="A1:F1"/>
    <mergeCell ref="B3:F3"/>
    <mergeCell ref="C4:D4"/>
    <mergeCell ref="E4:F4"/>
    <mergeCell ref="B18:E18"/>
    <mergeCell ref="B32:C32"/>
    <mergeCell ref="B20:E20"/>
    <mergeCell ref="B22:F22"/>
    <mergeCell ref="B23:C23"/>
    <mergeCell ref="B24:C24"/>
    <mergeCell ref="B25:C25"/>
    <mergeCell ref="B26:C26"/>
    <mergeCell ref="B27:C27"/>
    <mergeCell ref="B28:C28"/>
    <mergeCell ref="B29:C29"/>
    <mergeCell ref="B30:C30"/>
    <mergeCell ref="B31:C31"/>
    <mergeCell ref="B62:E62"/>
    <mergeCell ref="B33:C33"/>
    <mergeCell ref="B48:F48"/>
    <mergeCell ref="B50:C50"/>
    <mergeCell ref="B52:E52"/>
    <mergeCell ref="B55:F55"/>
    <mergeCell ref="B56:E56"/>
    <mergeCell ref="B57:E57"/>
    <mergeCell ref="B58:E58"/>
    <mergeCell ref="B59:E59"/>
    <mergeCell ref="B60:E60"/>
    <mergeCell ref="B61:E61"/>
    <mergeCell ref="B81:E81"/>
    <mergeCell ref="B63:E63"/>
    <mergeCell ref="B66:F66"/>
    <mergeCell ref="B67:E67"/>
    <mergeCell ref="B68:E68"/>
    <mergeCell ref="B69:E69"/>
    <mergeCell ref="B70:E70"/>
    <mergeCell ref="B71:E71"/>
    <mergeCell ref="B72:E72"/>
    <mergeCell ref="B73:E73"/>
    <mergeCell ref="B74:E74"/>
    <mergeCell ref="B78:E78"/>
    <mergeCell ref="B95:E95"/>
    <mergeCell ref="B82:E82"/>
    <mergeCell ref="B83:E83"/>
    <mergeCell ref="B84:E84"/>
    <mergeCell ref="B85:E85"/>
    <mergeCell ref="B86:E86"/>
    <mergeCell ref="B87:E87"/>
    <mergeCell ref="B88:E88"/>
    <mergeCell ref="B89:E89"/>
    <mergeCell ref="B90:E90"/>
    <mergeCell ref="B93:E93"/>
    <mergeCell ref="B94:E94"/>
    <mergeCell ref="B102:E102"/>
    <mergeCell ref="B105:F105"/>
    <mergeCell ref="B106:E106"/>
    <mergeCell ref="B96:E96"/>
    <mergeCell ref="B97:E97"/>
    <mergeCell ref="B98:E98"/>
    <mergeCell ref="B99:E99"/>
    <mergeCell ref="B100:E100"/>
    <mergeCell ref="B101:E101"/>
  </mergeCells>
  <pageMargins left="0.75" right="0.75" top="1" bottom="1" header="0.5" footer="0.5"/>
  <pageSetup scale="75" orientation="portrait" r:id="rId1"/>
  <headerFooter alignWithMargins="0">
    <oddHeader>&amp;CCommon Data Set 2016-2017</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283"/>
  <sheetViews>
    <sheetView showGridLines="0" showRowColHeaders="0" showRuler="0" showWhiteSpace="0" topLeftCell="A115" zoomScaleNormal="100" workbookViewId="0">
      <selection activeCell="D2" sqref="D2"/>
    </sheetView>
  </sheetViews>
  <sheetFormatPr defaultColWidth="0" defaultRowHeight="0" customHeight="1" zeroHeight="1" x14ac:dyDescent="0.2"/>
  <cols>
    <col min="1" max="1" width="4.42578125" style="60" customWidth="1"/>
    <col min="2" max="2" width="27" style="59" customWidth="1"/>
    <col min="3" max="6" width="14.7109375" style="59" customWidth="1"/>
    <col min="7" max="7" width="8.5703125" style="59" customWidth="1"/>
    <col min="8" max="8" width="0.7109375" style="59" customWidth="1"/>
    <col min="9" max="16384" width="0" style="59" hidden="1"/>
  </cols>
  <sheetData>
    <row r="1" spans="1:6" ht="18" x14ac:dyDescent="0.2">
      <c r="A1" s="527" t="s">
        <v>84</v>
      </c>
      <c r="B1" s="528"/>
      <c r="C1" s="528"/>
      <c r="D1" s="528"/>
      <c r="E1" s="528"/>
      <c r="F1" s="528"/>
    </row>
    <row r="2" spans="1:6" ht="12.75" x14ac:dyDescent="0.2"/>
    <row r="3" spans="1:6" ht="15.75" x14ac:dyDescent="0.25">
      <c r="B3" s="61" t="s">
        <v>85</v>
      </c>
    </row>
    <row r="4" spans="1:6" ht="93" customHeight="1" x14ac:dyDescent="0.2">
      <c r="A4" s="62" t="s">
        <v>86</v>
      </c>
      <c r="B4" s="519" t="s">
        <v>87</v>
      </c>
      <c r="C4" s="487"/>
      <c r="D4" s="487"/>
      <c r="E4" s="487"/>
      <c r="F4" s="466"/>
    </row>
    <row r="5" spans="1:6" ht="12.75" x14ac:dyDescent="0.2">
      <c r="A5" s="62" t="s">
        <v>86</v>
      </c>
      <c r="B5" s="477" t="s">
        <v>88</v>
      </c>
      <c r="C5" s="478"/>
      <c r="D5" s="479"/>
      <c r="E5" s="63">
        <v>6934</v>
      </c>
    </row>
    <row r="6" spans="1:6" ht="12.75" x14ac:dyDescent="0.2">
      <c r="A6" s="62" t="s">
        <v>86</v>
      </c>
      <c r="B6" s="502" t="s">
        <v>89</v>
      </c>
      <c r="C6" s="475"/>
      <c r="D6" s="476"/>
      <c r="E6" s="64">
        <v>8566</v>
      </c>
    </row>
    <row r="7" spans="1:6" ht="12.75" x14ac:dyDescent="0.2">
      <c r="A7" s="62"/>
      <c r="B7" s="65"/>
      <c r="C7" s="66"/>
      <c r="D7" s="66"/>
      <c r="E7" s="67"/>
    </row>
    <row r="8" spans="1:6" ht="12.75" x14ac:dyDescent="0.2">
      <c r="A8" s="62" t="s">
        <v>86</v>
      </c>
      <c r="B8" s="502" t="s">
        <v>90</v>
      </c>
      <c r="C8" s="475"/>
      <c r="D8" s="476"/>
      <c r="E8" s="64">
        <v>5209</v>
      </c>
    </row>
    <row r="9" spans="1:6" ht="12.75" x14ac:dyDescent="0.2">
      <c r="A9" s="62" t="s">
        <v>86</v>
      </c>
      <c r="B9" s="502" t="s">
        <v>91</v>
      </c>
      <c r="C9" s="475"/>
      <c r="D9" s="476"/>
      <c r="E9" s="64">
        <v>6634</v>
      </c>
    </row>
    <row r="10" spans="1:6" ht="12.75" x14ac:dyDescent="0.2">
      <c r="A10" s="62"/>
      <c r="B10" s="65"/>
      <c r="C10" s="68"/>
      <c r="D10" s="68"/>
      <c r="E10" s="67"/>
    </row>
    <row r="11" spans="1:6" ht="12.75" x14ac:dyDescent="0.2">
      <c r="A11" s="62" t="s">
        <v>86</v>
      </c>
      <c r="B11" s="502" t="s">
        <v>92</v>
      </c>
      <c r="C11" s="475"/>
      <c r="D11" s="476"/>
      <c r="E11" s="64">
        <v>1995</v>
      </c>
    </row>
    <row r="12" spans="1:6" ht="12.75" x14ac:dyDescent="0.2">
      <c r="A12" s="62" t="s">
        <v>86</v>
      </c>
      <c r="B12" s="502" t="s">
        <v>93</v>
      </c>
      <c r="C12" s="475"/>
      <c r="D12" s="476"/>
      <c r="E12" s="64">
        <v>38</v>
      </c>
    </row>
    <row r="13" spans="1:6" ht="12.75" x14ac:dyDescent="0.2">
      <c r="A13" s="62"/>
      <c r="B13" s="65"/>
      <c r="C13" s="68"/>
      <c r="D13" s="68"/>
      <c r="E13" s="67"/>
    </row>
    <row r="14" spans="1:6" ht="12.75" x14ac:dyDescent="0.2">
      <c r="A14" s="62" t="s">
        <v>86</v>
      </c>
      <c r="B14" s="502" t="s">
        <v>94</v>
      </c>
      <c r="C14" s="475"/>
      <c r="D14" s="476"/>
      <c r="E14" s="64">
        <v>2311</v>
      </c>
    </row>
    <row r="15" spans="1:6" ht="12.75" x14ac:dyDescent="0.2">
      <c r="A15" s="62" t="s">
        <v>86</v>
      </c>
      <c r="B15" s="502" t="s">
        <v>95</v>
      </c>
      <c r="C15" s="475"/>
      <c r="D15" s="476"/>
      <c r="E15" s="64">
        <v>34</v>
      </c>
    </row>
    <row r="16" spans="1:6" ht="12.75" x14ac:dyDescent="0.2"/>
    <row r="17" spans="1:6" ht="29.25" customHeight="1" x14ac:dyDescent="0.2">
      <c r="A17" s="62" t="s">
        <v>96</v>
      </c>
      <c r="B17" s="519" t="s">
        <v>97</v>
      </c>
      <c r="C17" s="487"/>
      <c r="D17" s="487"/>
      <c r="E17" s="487"/>
      <c r="F17" s="466"/>
    </row>
    <row r="18" spans="1:6" ht="12.75" x14ac:dyDescent="0.2">
      <c r="A18" s="62"/>
      <c r="B18" s="485"/>
      <c r="C18" s="486"/>
      <c r="D18" s="486"/>
      <c r="E18" s="69" t="s">
        <v>12</v>
      </c>
      <c r="F18" s="69" t="s">
        <v>13</v>
      </c>
    </row>
    <row r="19" spans="1:6" ht="12.75" x14ac:dyDescent="0.2">
      <c r="A19" s="62" t="s">
        <v>96</v>
      </c>
      <c r="B19" s="486" t="s">
        <v>98</v>
      </c>
      <c r="C19" s="486"/>
      <c r="D19" s="486"/>
      <c r="E19" s="69"/>
      <c r="F19" s="69" t="s">
        <v>70</v>
      </c>
    </row>
    <row r="20" spans="1:6" ht="12.75" x14ac:dyDescent="0.2">
      <c r="A20" s="62" t="s">
        <v>96</v>
      </c>
      <c r="B20" s="472" t="s">
        <v>99</v>
      </c>
      <c r="C20" s="472"/>
      <c r="D20" s="472"/>
      <c r="E20" s="70"/>
      <c r="F20" s="68"/>
    </row>
    <row r="21" spans="1:6" ht="12.75" x14ac:dyDescent="0.2">
      <c r="A21" s="62" t="s">
        <v>96</v>
      </c>
      <c r="B21" s="524" t="s">
        <v>100</v>
      </c>
      <c r="C21" s="525"/>
      <c r="D21" s="526"/>
      <c r="E21" s="71"/>
      <c r="F21" s="68"/>
    </row>
    <row r="22" spans="1:6" ht="12.75" x14ac:dyDescent="0.2">
      <c r="A22" s="62" t="s">
        <v>96</v>
      </c>
      <c r="B22" s="486" t="s">
        <v>101</v>
      </c>
      <c r="C22" s="486"/>
      <c r="D22" s="486"/>
      <c r="E22" s="71"/>
      <c r="F22" s="68"/>
    </row>
    <row r="23" spans="1:6" ht="12.75" x14ac:dyDescent="0.2">
      <c r="A23" s="62" t="s">
        <v>96</v>
      </c>
      <c r="B23" s="486" t="s">
        <v>102</v>
      </c>
      <c r="C23" s="486"/>
      <c r="D23" s="486"/>
      <c r="E23" s="71"/>
    </row>
    <row r="24" spans="1:6" ht="12.75" x14ac:dyDescent="0.2">
      <c r="A24" s="62" t="s">
        <v>96</v>
      </c>
      <c r="B24" s="72" t="s">
        <v>103</v>
      </c>
      <c r="C24" s="65"/>
      <c r="D24" s="65"/>
      <c r="E24" s="73"/>
    </row>
    <row r="25" spans="1:6" ht="12.75" x14ac:dyDescent="0.2">
      <c r="A25" s="62" t="s">
        <v>96</v>
      </c>
      <c r="B25" s="522" t="s">
        <v>104</v>
      </c>
      <c r="C25" s="466"/>
      <c r="D25" s="65"/>
      <c r="E25" s="73"/>
    </row>
    <row r="26" spans="1:6" ht="12.75" x14ac:dyDescent="0.2">
      <c r="A26" s="62" t="s">
        <v>96</v>
      </c>
      <c r="B26" s="522" t="s">
        <v>105</v>
      </c>
      <c r="C26" s="466"/>
      <c r="D26" s="65"/>
      <c r="E26" s="73"/>
    </row>
    <row r="27" spans="1:6" ht="12.75" x14ac:dyDescent="0.2">
      <c r="B27" s="74"/>
      <c r="C27" s="74"/>
      <c r="D27" s="74"/>
    </row>
    <row r="28" spans="1:6" ht="15.75" x14ac:dyDescent="0.25">
      <c r="A28" s="75"/>
      <c r="B28" s="61" t="s">
        <v>106</v>
      </c>
    </row>
    <row r="29" spans="1:6" ht="12.75" x14ac:dyDescent="0.2">
      <c r="A29" s="62" t="s">
        <v>107</v>
      </c>
      <c r="B29" s="76" t="s">
        <v>108</v>
      </c>
    </row>
    <row r="30" spans="1:6" ht="25.5" customHeight="1" x14ac:dyDescent="0.2">
      <c r="A30" s="62" t="s">
        <v>107</v>
      </c>
      <c r="B30" s="480" t="s">
        <v>109</v>
      </c>
      <c r="C30" s="480"/>
      <c r="D30" s="69" t="s">
        <v>70</v>
      </c>
      <c r="F30" s="68"/>
    </row>
    <row r="31" spans="1:6" ht="24.75" customHeight="1" x14ac:dyDescent="0.2">
      <c r="A31" s="62" t="s">
        <v>107</v>
      </c>
      <c r="B31" s="480" t="s">
        <v>110</v>
      </c>
      <c r="C31" s="480"/>
      <c r="D31" s="69"/>
      <c r="F31" s="68"/>
    </row>
    <row r="32" spans="1:6" ht="12.75" customHeight="1" x14ac:dyDescent="0.2">
      <c r="A32" s="62" t="s">
        <v>107</v>
      </c>
      <c r="B32" s="480" t="s">
        <v>111</v>
      </c>
      <c r="C32" s="480"/>
      <c r="D32" s="69"/>
      <c r="F32" s="68"/>
    </row>
    <row r="33" spans="1:7" ht="12.75" x14ac:dyDescent="0.2"/>
    <row r="34" spans="1:7" ht="29.25" customHeight="1" x14ac:dyDescent="0.2">
      <c r="A34" s="62" t="s">
        <v>112</v>
      </c>
      <c r="B34" s="523" t="s">
        <v>113</v>
      </c>
      <c r="C34" s="523"/>
      <c r="D34" s="523"/>
      <c r="E34" s="523"/>
      <c r="F34" s="466"/>
    </row>
    <row r="35" spans="1:7" ht="12.75" x14ac:dyDescent="0.2">
      <c r="A35" s="62" t="s">
        <v>112</v>
      </c>
      <c r="B35" s="480" t="s">
        <v>114</v>
      </c>
      <c r="C35" s="480"/>
      <c r="D35" s="69" t="s">
        <v>70</v>
      </c>
      <c r="F35" s="68"/>
    </row>
    <row r="36" spans="1:7" ht="12.75" x14ac:dyDescent="0.2">
      <c r="A36" s="62" t="s">
        <v>112</v>
      </c>
      <c r="B36" s="480" t="s">
        <v>115</v>
      </c>
      <c r="C36" s="480"/>
      <c r="D36" s="71"/>
      <c r="F36" s="68"/>
    </row>
    <row r="37" spans="1:7" ht="12.75" customHeight="1" x14ac:dyDescent="0.2">
      <c r="A37" s="62" t="s">
        <v>112</v>
      </c>
      <c r="B37" s="480" t="s">
        <v>116</v>
      </c>
      <c r="C37" s="480"/>
      <c r="D37" s="69"/>
      <c r="F37" s="68"/>
    </row>
    <row r="38" spans="1:7" ht="12.75" x14ac:dyDescent="0.2"/>
    <row r="39" spans="1:7" ht="54.75" customHeight="1" x14ac:dyDescent="0.2">
      <c r="A39" s="62" t="s">
        <v>117</v>
      </c>
      <c r="B39" s="519" t="s">
        <v>118</v>
      </c>
      <c r="C39" s="487"/>
      <c r="D39" s="487"/>
      <c r="E39" s="487"/>
      <c r="F39" s="466"/>
    </row>
    <row r="40" spans="1:7" ht="24" x14ac:dyDescent="0.2">
      <c r="A40" s="62" t="s">
        <v>117</v>
      </c>
      <c r="B40" s="77"/>
      <c r="C40" s="78" t="s">
        <v>119</v>
      </c>
      <c r="D40" s="79" t="s">
        <v>120</v>
      </c>
      <c r="F40" s="80"/>
      <c r="G40" s="81"/>
    </row>
    <row r="41" spans="1:7" ht="12.75" x14ac:dyDescent="0.2">
      <c r="A41" s="62" t="s">
        <v>117</v>
      </c>
      <c r="B41" s="82" t="s">
        <v>121</v>
      </c>
      <c r="C41" s="69">
        <v>23</v>
      </c>
      <c r="D41" s="69"/>
      <c r="F41" s="73"/>
    </row>
    <row r="42" spans="1:7" ht="12.75" x14ac:dyDescent="0.2">
      <c r="A42" s="62" t="s">
        <v>117</v>
      </c>
      <c r="B42" s="82" t="s">
        <v>122</v>
      </c>
      <c r="C42" s="69">
        <v>4</v>
      </c>
      <c r="D42" s="69"/>
      <c r="F42" s="73"/>
    </row>
    <row r="43" spans="1:7" ht="12.75" x14ac:dyDescent="0.2">
      <c r="A43" s="62" t="s">
        <v>117</v>
      </c>
      <c r="B43" s="82" t="s">
        <v>123</v>
      </c>
      <c r="C43" s="69">
        <v>3</v>
      </c>
      <c r="D43" s="69"/>
      <c r="F43" s="73"/>
    </row>
    <row r="44" spans="1:7" ht="12.75" x14ac:dyDescent="0.2">
      <c r="A44" s="62" t="s">
        <v>117</v>
      </c>
      <c r="B44" s="82" t="s">
        <v>124</v>
      </c>
      <c r="C44" s="69">
        <v>3</v>
      </c>
      <c r="D44" s="69"/>
      <c r="F44" s="73"/>
    </row>
    <row r="45" spans="1:7" ht="12.75" x14ac:dyDescent="0.2">
      <c r="A45" s="62" t="s">
        <v>117</v>
      </c>
      <c r="B45" s="82" t="s">
        <v>125</v>
      </c>
      <c r="C45" s="69">
        <v>0</v>
      </c>
      <c r="D45" s="69"/>
      <c r="E45" s="81"/>
      <c r="F45" s="73"/>
    </row>
    <row r="46" spans="1:7" ht="12.75" x14ac:dyDescent="0.2">
      <c r="A46" s="62" t="s">
        <v>117</v>
      </c>
      <c r="B46" s="82" t="s">
        <v>126</v>
      </c>
      <c r="C46" s="69">
        <v>2</v>
      </c>
      <c r="D46" s="69"/>
      <c r="F46" s="73"/>
    </row>
    <row r="47" spans="1:7" ht="12.75" x14ac:dyDescent="0.2">
      <c r="A47" s="62" t="s">
        <v>117</v>
      </c>
      <c r="B47" s="82" t="s">
        <v>127</v>
      </c>
      <c r="C47" s="69">
        <v>3</v>
      </c>
      <c r="D47" s="69"/>
      <c r="F47" s="73"/>
    </row>
    <row r="48" spans="1:7" ht="12.75" x14ac:dyDescent="0.2">
      <c r="A48" s="62" t="s">
        <v>117</v>
      </c>
      <c r="B48" s="82" t="s">
        <v>128</v>
      </c>
      <c r="C48" s="69">
        <v>1</v>
      </c>
      <c r="D48" s="69"/>
      <c r="F48" s="73"/>
    </row>
    <row r="49" spans="1:6" ht="12.75" x14ac:dyDescent="0.2">
      <c r="A49" s="62" t="s">
        <v>117</v>
      </c>
      <c r="B49" s="82" t="s">
        <v>129</v>
      </c>
      <c r="C49" s="69">
        <v>5</v>
      </c>
      <c r="D49" s="69"/>
      <c r="F49" s="73"/>
    </row>
    <row r="50" spans="1:6" ht="12.75" x14ac:dyDescent="0.2">
      <c r="A50" s="62" t="s">
        <v>117</v>
      </c>
      <c r="B50" s="71" t="s">
        <v>130</v>
      </c>
      <c r="C50" s="69">
        <v>0</v>
      </c>
      <c r="D50" s="69"/>
      <c r="F50" s="73"/>
    </row>
    <row r="51" spans="1:6" ht="12.75" x14ac:dyDescent="0.2">
      <c r="A51" s="62" t="s">
        <v>117</v>
      </c>
      <c r="B51" s="71" t="s">
        <v>131</v>
      </c>
      <c r="C51" s="69">
        <v>1</v>
      </c>
      <c r="D51" s="69"/>
      <c r="F51" s="73"/>
    </row>
    <row r="52" spans="1:6" ht="12.75" x14ac:dyDescent="0.2">
      <c r="A52" s="62" t="s">
        <v>117</v>
      </c>
      <c r="B52" s="82" t="s">
        <v>132</v>
      </c>
      <c r="C52" s="69">
        <v>1</v>
      </c>
      <c r="D52" s="69"/>
    </row>
    <row r="53" spans="1:6" ht="12.75" x14ac:dyDescent="0.2"/>
    <row r="54" spans="1:6" ht="15.75" x14ac:dyDescent="0.2">
      <c r="B54" s="83" t="s">
        <v>133</v>
      </c>
    </row>
    <row r="55" spans="1:6" ht="38.25" customHeight="1" x14ac:dyDescent="0.2">
      <c r="A55" s="62" t="s">
        <v>134</v>
      </c>
      <c r="B55" s="520" t="s">
        <v>135</v>
      </c>
      <c r="C55" s="521"/>
      <c r="D55" s="521"/>
      <c r="E55" s="521"/>
      <c r="F55" s="466"/>
    </row>
    <row r="56" spans="1:6" ht="12.75" x14ac:dyDescent="0.2">
      <c r="A56" s="62" t="s">
        <v>134</v>
      </c>
      <c r="B56" s="486" t="s">
        <v>136</v>
      </c>
      <c r="C56" s="486"/>
      <c r="D56" s="486"/>
      <c r="E56" s="84"/>
      <c r="F56" s="68"/>
    </row>
    <row r="57" spans="1:6" ht="12.75" x14ac:dyDescent="0.2">
      <c r="A57" s="62" t="s">
        <v>134</v>
      </c>
      <c r="B57" s="480" t="s">
        <v>137</v>
      </c>
      <c r="C57" s="480"/>
      <c r="D57" s="480"/>
      <c r="E57" s="84"/>
      <c r="F57" s="68"/>
    </row>
    <row r="58" spans="1:6" ht="12.75" x14ac:dyDescent="0.2">
      <c r="A58" s="62" t="s">
        <v>134</v>
      </c>
      <c r="B58" s="480" t="s">
        <v>138</v>
      </c>
      <c r="C58" s="480"/>
      <c r="D58" s="480"/>
      <c r="E58" s="84"/>
      <c r="F58" s="68"/>
    </row>
    <row r="59" spans="1:6" ht="12.75" x14ac:dyDescent="0.2">
      <c r="A59" s="62" t="s">
        <v>134</v>
      </c>
      <c r="B59" s="480" t="s">
        <v>139</v>
      </c>
      <c r="C59" s="480"/>
      <c r="D59" s="480"/>
      <c r="E59" s="84"/>
      <c r="F59" s="68"/>
    </row>
    <row r="60" spans="1:6" ht="12.75" x14ac:dyDescent="0.2">
      <c r="A60" s="62" t="s">
        <v>134</v>
      </c>
      <c r="B60" s="516" t="s">
        <v>140</v>
      </c>
      <c r="C60" s="516"/>
      <c r="D60" s="516"/>
      <c r="E60" s="85"/>
      <c r="F60" s="68"/>
    </row>
    <row r="61" spans="1:6" ht="12.75" x14ac:dyDescent="0.2">
      <c r="B61" s="86"/>
      <c r="C61" s="87"/>
      <c r="D61" s="87"/>
      <c r="E61" s="88"/>
    </row>
    <row r="62" spans="1:6" ht="12.75" x14ac:dyDescent="0.2">
      <c r="B62" s="74"/>
      <c r="C62" s="74"/>
      <c r="D62" s="74"/>
    </row>
    <row r="63" spans="1:6" ht="28.5" customHeight="1" x14ac:dyDescent="0.2">
      <c r="A63" s="62" t="s">
        <v>141</v>
      </c>
      <c r="B63" s="517" t="s">
        <v>142</v>
      </c>
      <c r="C63" s="517"/>
      <c r="D63" s="517"/>
      <c r="E63" s="517"/>
      <c r="F63" s="518"/>
    </row>
    <row r="64" spans="1:6" ht="25.5" x14ac:dyDescent="0.2">
      <c r="A64" s="62" t="s">
        <v>141</v>
      </c>
      <c r="B64" s="82"/>
      <c r="C64" s="84" t="s">
        <v>143</v>
      </c>
      <c r="D64" s="84" t="s">
        <v>144</v>
      </c>
      <c r="E64" s="84" t="s">
        <v>145</v>
      </c>
      <c r="F64" s="84" t="s">
        <v>146</v>
      </c>
    </row>
    <row r="65" spans="1:6" ht="15" x14ac:dyDescent="0.2">
      <c r="A65" s="62" t="s">
        <v>141</v>
      </c>
      <c r="B65" s="89" t="s">
        <v>147</v>
      </c>
      <c r="C65" s="90"/>
      <c r="D65" s="90"/>
      <c r="E65" s="90"/>
      <c r="F65" s="91"/>
    </row>
    <row r="66" spans="1:6" ht="25.5" x14ac:dyDescent="0.2">
      <c r="A66" s="62" t="s">
        <v>141</v>
      </c>
      <c r="B66" s="92" t="s">
        <v>148</v>
      </c>
      <c r="C66" s="69" t="s">
        <v>70</v>
      </c>
      <c r="D66" s="69"/>
      <c r="F66" s="69"/>
    </row>
    <row r="67" spans="1:6" ht="12.75" x14ac:dyDescent="0.2">
      <c r="A67" s="62" t="s">
        <v>141</v>
      </c>
      <c r="B67" s="93" t="s">
        <v>149</v>
      </c>
      <c r="C67" s="69" t="s">
        <v>70</v>
      </c>
      <c r="D67" s="69"/>
      <c r="E67" s="69"/>
      <c r="F67" s="69"/>
    </row>
    <row r="68" spans="1:6" ht="12.75" x14ac:dyDescent="0.2">
      <c r="A68" s="62" t="s">
        <v>141</v>
      </c>
      <c r="B68" s="59" t="s">
        <v>150</v>
      </c>
      <c r="C68" s="69" t="s">
        <v>70</v>
      </c>
      <c r="D68" s="69"/>
      <c r="E68" s="69"/>
      <c r="F68" s="69"/>
    </row>
    <row r="69" spans="1:6" ht="12.75" x14ac:dyDescent="0.2">
      <c r="A69" s="62" t="s">
        <v>141</v>
      </c>
      <c r="B69" s="93" t="s">
        <v>151</v>
      </c>
      <c r="C69" s="69" t="s">
        <v>70</v>
      </c>
      <c r="D69" s="69"/>
      <c r="E69" s="69"/>
      <c r="F69" s="69"/>
    </row>
    <row r="70" spans="1:6" ht="12.75" x14ac:dyDescent="0.2">
      <c r="A70" s="62" t="s">
        <v>141</v>
      </c>
      <c r="B70" s="93" t="s">
        <v>152</v>
      </c>
      <c r="C70" s="69"/>
      <c r="D70" s="69"/>
      <c r="E70" s="69" t="s">
        <v>70</v>
      </c>
      <c r="F70" s="69"/>
    </row>
    <row r="71" spans="1:6" ht="12.75" x14ac:dyDescent="0.2">
      <c r="A71" s="62" t="s">
        <v>141</v>
      </c>
      <c r="B71" s="93" t="s">
        <v>153</v>
      </c>
      <c r="C71" s="69"/>
      <c r="D71" s="69"/>
      <c r="E71" s="69" t="s">
        <v>70</v>
      </c>
      <c r="F71" s="69"/>
    </row>
    <row r="72" spans="1:6" ht="15" x14ac:dyDescent="0.2">
      <c r="A72" s="62" t="s">
        <v>141</v>
      </c>
      <c r="B72" s="89" t="s">
        <v>154</v>
      </c>
      <c r="C72" s="90"/>
      <c r="D72" s="90"/>
      <c r="E72" s="90"/>
      <c r="F72" s="91"/>
    </row>
    <row r="73" spans="1:6" ht="12.75" x14ac:dyDescent="0.2">
      <c r="A73" s="62" t="s">
        <v>141</v>
      </c>
      <c r="B73" s="93" t="s">
        <v>155</v>
      </c>
      <c r="C73" s="69"/>
      <c r="D73" s="69"/>
      <c r="E73" s="69"/>
      <c r="F73" s="69" t="s">
        <v>70</v>
      </c>
    </row>
    <row r="74" spans="1:6" ht="12.75" x14ac:dyDescent="0.2">
      <c r="A74" s="62" t="s">
        <v>141</v>
      </c>
      <c r="B74" s="93" t="s">
        <v>156</v>
      </c>
      <c r="C74" s="69"/>
      <c r="D74" s="69" t="s">
        <v>70</v>
      </c>
      <c r="E74" s="69"/>
      <c r="F74" s="69"/>
    </row>
    <row r="75" spans="1:6" ht="12.75" x14ac:dyDescent="0.2">
      <c r="A75" s="62" t="s">
        <v>141</v>
      </c>
      <c r="B75" s="93" t="s">
        <v>157</v>
      </c>
      <c r="C75" s="69"/>
      <c r="D75" s="69" t="s">
        <v>70</v>
      </c>
      <c r="E75" s="69"/>
      <c r="F75" s="69"/>
    </row>
    <row r="76" spans="1:6" ht="12.75" x14ac:dyDescent="0.2">
      <c r="A76" s="62" t="s">
        <v>141</v>
      </c>
      <c r="B76" s="93" t="s">
        <v>158</v>
      </c>
      <c r="C76" s="69"/>
      <c r="D76" s="69"/>
      <c r="E76" s="69"/>
      <c r="F76" s="69" t="s">
        <v>70</v>
      </c>
    </row>
    <row r="77" spans="1:6" ht="12.75" x14ac:dyDescent="0.2">
      <c r="A77" s="62" t="s">
        <v>141</v>
      </c>
      <c r="B77" s="93" t="s">
        <v>159</v>
      </c>
      <c r="C77" s="69"/>
      <c r="D77" s="69"/>
      <c r="E77" s="69" t="s">
        <v>70</v>
      </c>
      <c r="F77" s="71"/>
    </row>
    <row r="78" spans="1:6" ht="12.75" x14ac:dyDescent="0.2">
      <c r="A78" s="62" t="s">
        <v>141</v>
      </c>
      <c r="B78" s="93" t="s">
        <v>160</v>
      </c>
      <c r="C78" s="69"/>
      <c r="D78" s="69"/>
      <c r="E78" s="69"/>
      <c r="F78" s="69" t="s">
        <v>70</v>
      </c>
    </row>
    <row r="79" spans="1:6" ht="12.75" x14ac:dyDescent="0.2">
      <c r="A79" s="62" t="s">
        <v>141</v>
      </c>
      <c r="B79" s="93" t="s">
        <v>161</v>
      </c>
      <c r="C79" s="69"/>
      <c r="D79" s="69"/>
      <c r="E79" s="69"/>
      <c r="F79" s="69" t="s">
        <v>70</v>
      </c>
    </row>
    <row r="80" spans="1:6" ht="12.75" x14ac:dyDescent="0.2">
      <c r="A80" s="62" t="s">
        <v>141</v>
      </c>
      <c r="B80" s="93" t="s">
        <v>162</v>
      </c>
      <c r="C80" s="69"/>
      <c r="D80" s="69"/>
      <c r="E80" s="69"/>
      <c r="F80" s="69" t="s">
        <v>70</v>
      </c>
    </row>
    <row r="81" spans="1:8" ht="25.5" x14ac:dyDescent="0.2">
      <c r="A81" s="62" t="s">
        <v>141</v>
      </c>
      <c r="B81" s="94" t="s">
        <v>163</v>
      </c>
      <c r="C81" s="69"/>
      <c r="D81" s="69"/>
      <c r="E81" s="69"/>
      <c r="F81" s="69" t="s">
        <v>70</v>
      </c>
    </row>
    <row r="82" spans="1:8" ht="12.75" x14ac:dyDescent="0.2">
      <c r="A82" s="62" t="s">
        <v>141</v>
      </c>
      <c r="B82" s="93" t="s">
        <v>164</v>
      </c>
      <c r="C82" s="69"/>
      <c r="D82" s="69"/>
      <c r="E82" s="69"/>
      <c r="F82" s="69" t="s">
        <v>70</v>
      </c>
    </row>
    <row r="83" spans="1:8" ht="12.75" x14ac:dyDescent="0.2">
      <c r="A83" s="62" t="s">
        <v>141</v>
      </c>
      <c r="B83" s="93" t="s">
        <v>165</v>
      </c>
      <c r="C83" s="69"/>
      <c r="D83" s="69"/>
      <c r="E83" s="69" t="s">
        <v>70</v>
      </c>
      <c r="F83" s="69"/>
    </row>
    <row r="84" spans="1:8" ht="12.75" x14ac:dyDescent="0.2">
      <c r="A84" s="62" t="s">
        <v>141</v>
      </c>
      <c r="B84" s="93" t="s">
        <v>166</v>
      </c>
      <c r="C84" s="69"/>
      <c r="D84" s="69"/>
      <c r="E84" s="69" t="s">
        <v>70</v>
      </c>
      <c r="F84" s="69"/>
    </row>
    <row r="85" spans="1:8" ht="12.75" x14ac:dyDescent="0.2">
      <c r="A85" s="62" t="s">
        <v>141</v>
      </c>
      <c r="B85" s="93" t="s">
        <v>167</v>
      </c>
      <c r="C85" s="69"/>
      <c r="D85" s="69"/>
      <c r="E85" s="69"/>
      <c r="F85" s="69" t="s">
        <v>70</v>
      </c>
    </row>
    <row r="86" spans="1:8" ht="12.75" x14ac:dyDescent="0.2"/>
    <row r="87" spans="1:8" ht="15.75" x14ac:dyDescent="0.25">
      <c r="B87" s="61" t="s">
        <v>168</v>
      </c>
    </row>
    <row r="88" spans="1:8" ht="12.75" x14ac:dyDescent="0.2">
      <c r="A88" s="62" t="s">
        <v>169</v>
      </c>
      <c r="B88" s="76" t="s">
        <v>170</v>
      </c>
      <c r="C88" s="95"/>
      <c r="D88" s="95"/>
      <c r="E88" s="95"/>
      <c r="F88" s="95"/>
      <c r="G88" s="95"/>
      <c r="H88" s="96"/>
    </row>
    <row r="89" spans="1:8" ht="12.75" x14ac:dyDescent="0.2">
      <c r="A89" s="62"/>
      <c r="B89" s="485"/>
      <c r="C89" s="486"/>
      <c r="D89" s="486"/>
      <c r="E89" s="69" t="s">
        <v>12</v>
      </c>
      <c r="F89" s="69" t="s">
        <v>13</v>
      </c>
      <c r="G89" s="95"/>
      <c r="H89" s="96"/>
    </row>
    <row r="90" spans="1:8" ht="39.75" customHeight="1" x14ac:dyDescent="0.2">
      <c r="A90" s="62" t="s">
        <v>171</v>
      </c>
      <c r="B90" s="477" t="s">
        <v>172</v>
      </c>
      <c r="C90" s="478"/>
      <c r="D90" s="479"/>
      <c r="E90" s="97" t="s">
        <v>70</v>
      </c>
      <c r="F90" s="98"/>
      <c r="G90" s="95"/>
      <c r="H90" s="95"/>
    </row>
    <row r="91" spans="1:8" ht="26.25" customHeight="1" x14ac:dyDescent="0.2">
      <c r="A91" s="62" t="s">
        <v>171</v>
      </c>
      <c r="B91" s="509" t="s">
        <v>173</v>
      </c>
      <c r="C91" s="510"/>
      <c r="D91" s="510"/>
      <c r="E91" s="510"/>
      <c r="F91" s="511"/>
      <c r="G91" s="99"/>
      <c r="H91" s="99"/>
    </row>
    <row r="92" spans="1:8" ht="12.75" customHeight="1" x14ac:dyDescent="0.2">
      <c r="A92" s="62" t="s">
        <v>171</v>
      </c>
      <c r="B92" s="100"/>
      <c r="C92" s="512" t="s">
        <v>174</v>
      </c>
      <c r="D92" s="513"/>
      <c r="E92" s="513"/>
      <c r="F92" s="514"/>
      <c r="G92" s="497"/>
      <c r="H92" s="99"/>
    </row>
    <row r="93" spans="1:8" ht="24" customHeight="1" x14ac:dyDescent="0.2">
      <c r="A93" s="62" t="s">
        <v>171</v>
      </c>
      <c r="B93" s="101"/>
      <c r="C93" s="102" t="s">
        <v>114</v>
      </c>
      <c r="D93" s="102" t="s">
        <v>115</v>
      </c>
      <c r="E93" s="102" t="s">
        <v>175</v>
      </c>
      <c r="F93" s="103" t="s">
        <v>176</v>
      </c>
      <c r="G93" s="104" t="s">
        <v>177</v>
      </c>
      <c r="H93" s="99"/>
    </row>
    <row r="94" spans="1:8" ht="12.75" customHeight="1" x14ac:dyDescent="0.2">
      <c r="A94" s="62" t="s">
        <v>171</v>
      </c>
      <c r="B94" s="105" t="s">
        <v>178</v>
      </c>
      <c r="C94" s="106" t="s">
        <v>70</v>
      </c>
      <c r="D94" s="105"/>
      <c r="E94" s="105"/>
      <c r="F94" s="106"/>
      <c r="G94" s="107"/>
      <c r="H94" s="99"/>
    </row>
    <row r="95" spans="1:8" ht="12.75" customHeight="1" x14ac:dyDescent="0.2">
      <c r="A95" s="62" t="s">
        <v>171</v>
      </c>
      <c r="B95" s="105" t="s">
        <v>179</v>
      </c>
      <c r="C95" s="105"/>
      <c r="D95" s="105"/>
      <c r="E95" s="105"/>
      <c r="F95" s="106"/>
      <c r="G95" s="107"/>
      <c r="H95" s="99"/>
    </row>
    <row r="96" spans="1:8" ht="12.75" customHeight="1" x14ac:dyDescent="0.2">
      <c r="A96" s="62" t="s">
        <v>171</v>
      </c>
      <c r="B96" s="105" t="s">
        <v>180</v>
      </c>
      <c r="C96" s="105"/>
      <c r="D96" s="105"/>
      <c r="E96" s="105"/>
      <c r="F96" s="106"/>
      <c r="G96" s="107"/>
      <c r="H96" s="99"/>
    </row>
    <row r="97" spans="1:8" ht="25.5" x14ac:dyDescent="0.2">
      <c r="A97" s="62" t="s">
        <v>171</v>
      </c>
      <c r="B97" s="101" t="s">
        <v>181</v>
      </c>
      <c r="C97" s="105"/>
      <c r="D97" s="105"/>
      <c r="E97" s="105"/>
      <c r="F97" s="105"/>
      <c r="G97" s="108"/>
      <c r="H97" s="99"/>
    </row>
    <row r="98" spans="1:8" ht="12.75" x14ac:dyDescent="0.2">
      <c r="A98" s="62" t="s">
        <v>171</v>
      </c>
      <c r="B98" s="105" t="s">
        <v>182</v>
      </c>
      <c r="C98" s="105"/>
      <c r="D98" s="105"/>
      <c r="E98" s="105"/>
      <c r="F98" s="105"/>
      <c r="G98" s="108" t="s">
        <v>70</v>
      </c>
      <c r="H98" s="99"/>
    </row>
    <row r="99" spans="1:8" ht="12.75" customHeight="1" x14ac:dyDescent="0.2">
      <c r="A99" s="62"/>
      <c r="B99" s="80"/>
      <c r="C99" s="80"/>
      <c r="D99" s="80"/>
      <c r="E99" s="80"/>
      <c r="F99" s="80"/>
      <c r="G99" s="109"/>
      <c r="H99" s="99"/>
    </row>
    <row r="100" spans="1:8" ht="39" customHeight="1" x14ac:dyDescent="0.2">
      <c r="A100" s="110" t="s">
        <v>183</v>
      </c>
      <c r="B100" s="515" t="s">
        <v>184</v>
      </c>
      <c r="C100" s="515"/>
      <c r="D100" s="515"/>
      <c r="E100" s="515"/>
      <c r="F100" s="515"/>
      <c r="G100" s="515"/>
      <c r="H100" s="99"/>
    </row>
    <row r="101" spans="1:8" s="113" customFormat="1" ht="18.75" customHeight="1" x14ac:dyDescent="0.2">
      <c r="A101" s="110" t="s">
        <v>183</v>
      </c>
      <c r="B101" s="487" t="s">
        <v>185</v>
      </c>
      <c r="C101" s="487"/>
      <c r="D101" s="487"/>
      <c r="E101" s="111"/>
      <c r="F101" s="112"/>
      <c r="G101" s="109"/>
      <c r="H101" s="99"/>
    </row>
    <row r="102" spans="1:8" s="113" customFormat="1" ht="12.75" customHeight="1" x14ac:dyDescent="0.2">
      <c r="A102" s="110" t="s">
        <v>183</v>
      </c>
      <c r="B102" s="487" t="s">
        <v>186</v>
      </c>
      <c r="C102" s="487"/>
      <c r="D102" s="487"/>
      <c r="E102" s="111" t="s">
        <v>70</v>
      </c>
      <c r="F102" s="112"/>
      <c r="G102" s="109"/>
      <c r="H102" s="99"/>
    </row>
    <row r="103" spans="1:8" s="113" customFormat="1" ht="12.75" customHeight="1" x14ac:dyDescent="0.2">
      <c r="A103" s="110" t="s">
        <v>183</v>
      </c>
      <c r="B103" s="487" t="s">
        <v>187</v>
      </c>
      <c r="C103" s="487"/>
      <c r="D103" s="487"/>
      <c r="E103" s="111"/>
      <c r="F103" s="112"/>
      <c r="G103" s="109"/>
      <c r="H103" s="99"/>
    </row>
    <row r="104" spans="1:8" s="113" customFormat="1" ht="12.75" customHeight="1" x14ac:dyDescent="0.2">
      <c r="A104" s="110"/>
      <c r="B104" s="114"/>
      <c r="C104" s="114"/>
      <c r="D104" s="114"/>
      <c r="E104" s="112"/>
      <c r="F104" s="112"/>
      <c r="G104" s="109"/>
      <c r="H104" s="99"/>
    </row>
    <row r="105" spans="1:8" s="113" customFormat="1" ht="12.75" customHeight="1" x14ac:dyDescent="0.2">
      <c r="A105" s="110"/>
      <c r="B105" s="114"/>
      <c r="C105" s="114"/>
      <c r="D105" s="114"/>
      <c r="E105" s="112"/>
      <c r="F105" s="112"/>
      <c r="G105" s="109"/>
      <c r="H105" s="99"/>
    </row>
    <row r="106" spans="1:8" s="113" customFormat="1" ht="12.75" customHeight="1" x14ac:dyDescent="0.2">
      <c r="A106" s="110"/>
      <c r="B106" s="114"/>
      <c r="C106" s="114"/>
      <c r="D106" s="114"/>
      <c r="E106" s="112"/>
      <c r="F106" s="112"/>
      <c r="G106" s="109"/>
      <c r="H106" s="99"/>
    </row>
    <row r="107" spans="1:8" s="113" customFormat="1" ht="12.75" customHeight="1" x14ac:dyDescent="0.2">
      <c r="A107" s="110"/>
      <c r="B107" s="114"/>
      <c r="C107" s="114"/>
      <c r="D107" s="114"/>
      <c r="E107" s="112"/>
      <c r="F107" s="112"/>
      <c r="G107" s="109"/>
      <c r="H107" s="99"/>
    </row>
    <row r="108" spans="1:8" s="113" customFormat="1" ht="12.75" customHeight="1" x14ac:dyDescent="0.2">
      <c r="A108" s="110" t="s">
        <v>188</v>
      </c>
      <c r="B108" s="487" t="s">
        <v>189</v>
      </c>
      <c r="C108" s="487"/>
      <c r="D108" s="487"/>
      <c r="E108" s="487"/>
      <c r="F108" s="487"/>
      <c r="G108" s="487"/>
      <c r="H108" s="99"/>
    </row>
    <row r="109" spans="1:8" s="113" customFormat="1" ht="12.75" customHeight="1" x14ac:dyDescent="0.2">
      <c r="A109" s="110"/>
      <c r="B109" s="487" t="s">
        <v>190</v>
      </c>
      <c r="C109" s="498"/>
      <c r="D109" s="498"/>
      <c r="E109" s="498"/>
      <c r="F109" s="498"/>
      <c r="G109" s="498"/>
      <c r="H109" s="99"/>
    </row>
    <row r="110" spans="1:8" s="113" customFormat="1" ht="12.75" customHeight="1" x14ac:dyDescent="0.2">
      <c r="A110" s="110"/>
      <c r="B110" s="499" t="s">
        <v>191</v>
      </c>
      <c r="C110" s="499"/>
      <c r="D110" s="499"/>
      <c r="E110" s="499"/>
      <c r="F110" s="499"/>
      <c r="G110" s="499"/>
      <c r="H110" s="99"/>
    </row>
    <row r="111" spans="1:8" s="113" customFormat="1" ht="12.75" customHeight="1" x14ac:dyDescent="0.2">
      <c r="A111" s="110" t="s">
        <v>183</v>
      </c>
      <c r="B111" s="487" t="s">
        <v>192</v>
      </c>
      <c r="C111" s="487"/>
      <c r="D111" s="487"/>
      <c r="E111" s="111"/>
      <c r="F111" s="112"/>
      <c r="G111" s="109"/>
      <c r="H111" s="99"/>
    </row>
    <row r="112" spans="1:8" s="113" customFormat="1" ht="12.75" customHeight="1" x14ac:dyDescent="0.2">
      <c r="A112" s="110" t="s">
        <v>183</v>
      </c>
      <c r="B112" s="487" t="s">
        <v>193</v>
      </c>
      <c r="C112" s="487"/>
      <c r="D112" s="487"/>
      <c r="E112" s="111" t="s">
        <v>70</v>
      </c>
      <c r="F112" s="112"/>
      <c r="G112" s="109"/>
      <c r="H112" s="99"/>
    </row>
    <row r="113" spans="1:8" s="113" customFormat="1" ht="12.75" customHeight="1" x14ac:dyDescent="0.2">
      <c r="A113" s="110" t="s">
        <v>183</v>
      </c>
      <c r="B113" s="487" t="s">
        <v>194</v>
      </c>
      <c r="C113" s="487"/>
      <c r="D113" s="487"/>
      <c r="E113" s="111"/>
      <c r="F113" s="112"/>
      <c r="G113" s="109"/>
      <c r="H113" s="99"/>
    </row>
    <row r="114" spans="1:8" s="113" customFormat="1" ht="12.75" customHeight="1" x14ac:dyDescent="0.2">
      <c r="A114" s="110"/>
      <c r="B114" s="114"/>
      <c r="C114" s="114"/>
      <c r="D114" s="114"/>
      <c r="E114" s="112"/>
      <c r="F114" s="112"/>
      <c r="G114" s="109"/>
      <c r="H114" s="99"/>
    </row>
    <row r="115" spans="1:8" s="113" customFormat="1" ht="12.75" customHeight="1" x14ac:dyDescent="0.2">
      <c r="A115" s="110"/>
      <c r="B115" s="114"/>
      <c r="C115" s="114"/>
      <c r="D115" s="114"/>
      <c r="E115" s="112"/>
      <c r="F115" s="112"/>
      <c r="G115" s="109"/>
      <c r="H115" s="99"/>
    </row>
    <row r="116" spans="1:8" s="113" customFormat="1" ht="12.75" customHeight="1" x14ac:dyDescent="0.2">
      <c r="A116" s="110"/>
      <c r="B116" s="112"/>
      <c r="C116" s="112"/>
      <c r="D116" s="112"/>
      <c r="E116" s="112"/>
      <c r="F116" s="112"/>
      <c r="G116" s="109"/>
      <c r="H116" s="99"/>
    </row>
    <row r="117" spans="1:8" s="113" customFormat="1" ht="12.75" customHeight="1" thickBot="1" x14ac:dyDescent="0.25">
      <c r="A117" s="110" t="s">
        <v>195</v>
      </c>
      <c r="B117" s="487" t="s">
        <v>196</v>
      </c>
      <c r="C117" s="487"/>
      <c r="D117" s="487"/>
      <c r="E117" s="487"/>
      <c r="F117" s="487"/>
      <c r="G117" s="487"/>
      <c r="H117" s="99"/>
    </row>
    <row r="118" spans="1:8" s="113" customFormat="1" ht="12.75" customHeight="1" x14ac:dyDescent="0.2">
      <c r="A118" s="110" t="s">
        <v>195</v>
      </c>
      <c r="B118" s="114"/>
      <c r="C118" s="114"/>
      <c r="D118" s="114"/>
      <c r="E118" s="115" t="s">
        <v>197</v>
      </c>
      <c r="F118" s="116" t="s">
        <v>198</v>
      </c>
      <c r="G118" s="114"/>
      <c r="H118" s="99"/>
    </row>
    <row r="119" spans="1:8" s="113" customFormat="1" ht="13.5" customHeight="1" x14ac:dyDescent="0.2">
      <c r="A119" s="110" t="s">
        <v>195</v>
      </c>
      <c r="B119" s="114" t="s">
        <v>199</v>
      </c>
      <c r="C119" s="114"/>
      <c r="D119" s="114"/>
      <c r="E119" s="117"/>
      <c r="F119" s="118"/>
      <c r="G119" s="109"/>
      <c r="H119" s="99"/>
    </row>
    <row r="120" spans="1:8" s="113" customFormat="1" ht="12.75" customHeight="1" x14ac:dyDescent="0.2">
      <c r="A120" s="110" t="s">
        <v>195</v>
      </c>
      <c r="B120" s="114" t="s">
        <v>200</v>
      </c>
      <c r="C120" s="114"/>
      <c r="D120" s="114"/>
      <c r="E120" s="117"/>
      <c r="F120" s="118"/>
      <c r="G120" s="109"/>
      <c r="H120" s="99"/>
    </row>
    <row r="121" spans="1:8" s="113" customFormat="1" ht="15.75" customHeight="1" x14ac:dyDescent="0.2">
      <c r="A121" s="110" t="s">
        <v>195</v>
      </c>
      <c r="B121" s="112" t="s">
        <v>201</v>
      </c>
      <c r="C121" s="112"/>
      <c r="D121" s="112"/>
      <c r="E121" s="117"/>
      <c r="F121" s="118"/>
      <c r="G121" s="109"/>
      <c r="H121" s="99"/>
    </row>
    <row r="122" spans="1:8" s="113" customFormat="1" ht="12.75" customHeight="1" x14ac:dyDescent="0.2">
      <c r="A122" s="110" t="s">
        <v>195</v>
      </c>
      <c r="B122" s="59" t="s">
        <v>202</v>
      </c>
      <c r="C122" s="112"/>
      <c r="D122" s="112"/>
      <c r="E122" s="117"/>
      <c r="F122" s="118"/>
      <c r="G122" s="109"/>
      <c r="H122" s="99"/>
    </row>
    <row r="123" spans="1:8" s="113" customFormat="1" ht="28.5" customHeight="1" x14ac:dyDescent="0.2">
      <c r="A123" s="110" t="s">
        <v>195</v>
      </c>
      <c r="B123" s="81" t="s">
        <v>203</v>
      </c>
      <c r="C123" s="112"/>
      <c r="D123" s="112"/>
      <c r="E123" s="117"/>
      <c r="F123" s="118"/>
      <c r="G123" s="109"/>
      <c r="H123" s="99"/>
    </row>
    <row r="124" spans="1:8" s="113" customFormat="1" ht="15" customHeight="1" x14ac:dyDescent="0.2">
      <c r="A124" s="110" t="s">
        <v>195</v>
      </c>
      <c r="B124" s="59" t="s">
        <v>204</v>
      </c>
      <c r="C124" s="112"/>
      <c r="D124" s="112"/>
      <c r="E124" s="119" t="s">
        <v>70</v>
      </c>
      <c r="F124" s="120" t="s">
        <v>70</v>
      </c>
      <c r="G124" s="109"/>
      <c r="H124" s="99"/>
    </row>
    <row r="125" spans="1:8" s="113" customFormat="1" ht="12.75" customHeight="1" thickBot="1" x14ac:dyDescent="0.25">
      <c r="A125" s="110" t="s">
        <v>195</v>
      </c>
      <c r="B125" s="59" t="s">
        <v>205</v>
      </c>
      <c r="C125" s="112"/>
      <c r="D125" s="112"/>
      <c r="E125" s="121"/>
      <c r="F125" s="122"/>
      <c r="G125" s="109"/>
      <c r="H125" s="99"/>
    </row>
    <row r="126" spans="1:8" s="113" customFormat="1" ht="12.75" customHeight="1" x14ac:dyDescent="0.2">
      <c r="A126" s="62"/>
      <c r="B126" s="80"/>
      <c r="C126" s="80"/>
      <c r="D126" s="80"/>
      <c r="E126" s="80"/>
      <c r="F126" s="80"/>
      <c r="G126" s="99"/>
      <c r="H126" s="99"/>
    </row>
    <row r="127" spans="1:8" ht="12.75" x14ac:dyDescent="0.2">
      <c r="A127" s="62" t="s">
        <v>206</v>
      </c>
      <c r="B127" s="504" t="s">
        <v>207</v>
      </c>
      <c r="C127" s="484"/>
      <c r="D127" s="484"/>
      <c r="E127" s="484"/>
      <c r="F127" s="484"/>
      <c r="G127" s="99"/>
      <c r="H127" s="99"/>
    </row>
    <row r="128" spans="1:8" ht="12.75" x14ac:dyDescent="0.2">
      <c r="A128" s="62" t="s">
        <v>206</v>
      </c>
      <c r="B128" s="123"/>
      <c r="C128" s="69" t="s">
        <v>12</v>
      </c>
      <c r="D128" s="69" t="s">
        <v>13</v>
      </c>
      <c r="E128" s="65"/>
      <c r="F128" s="65"/>
      <c r="G128" s="99"/>
      <c r="H128" s="99"/>
    </row>
    <row r="129" spans="1:8" ht="12.75" x14ac:dyDescent="0.2">
      <c r="A129" s="62"/>
      <c r="B129" s="124"/>
      <c r="C129" s="108"/>
      <c r="D129" s="125" t="s">
        <v>70</v>
      </c>
      <c r="E129" s="99"/>
      <c r="F129" s="99"/>
      <c r="G129" s="99"/>
      <c r="H129" s="99"/>
    </row>
    <row r="130" spans="1:8" ht="12.75" x14ac:dyDescent="0.2">
      <c r="C130" s="126"/>
      <c r="D130" s="127"/>
      <c r="E130" s="73"/>
      <c r="F130" s="68"/>
      <c r="H130" s="99"/>
    </row>
    <row r="131" spans="1:8" ht="12.75" x14ac:dyDescent="0.2">
      <c r="A131" s="62" t="s">
        <v>208</v>
      </c>
      <c r="B131" s="480" t="s">
        <v>209</v>
      </c>
      <c r="C131" s="480"/>
      <c r="D131" s="480"/>
      <c r="E131" s="128">
        <v>42522</v>
      </c>
      <c r="F131" s="68"/>
    </row>
    <row r="132" spans="1:8" ht="27" customHeight="1" x14ac:dyDescent="0.2">
      <c r="A132" s="62" t="s">
        <v>208</v>
      </c>
      <c r="B132" s="480" t="s">
        <v>210</v>
      </c>
      <c r="C132" s="480"/>
      <c r="D132" s="480"/>
      <c r="E132" s="129" t="s">
        <v>211</v>
      </c>
      <c r="F132" s="68"/>
    </row>
    <row r="133" spans="1:8" ht="27" customHeight="1" x14ac:dyDescent="0.2">
      <c r="A133" s="62"/>
      <c r="B133" s="114"/>
      <c r="C133" s="114"/>
      <c r="D133" s="114"/>
      <c r="E133" s="130"/>
      <c r="F133" s="68"/>
    </row>
    <row r="134" spans="1:8" ht="13.5" customHeight="1" x14ac:dyDescent="0.2">
      <c r="A134" s="62" t="s">
        <v>212</v>
      </c>
      <c r="B134" s="467" t="s">
        <v>213</v>
      </c>
      <c r="C134" s="468"/>
      <c r="D134" s="468"/>
      <c r="E134" s="468"/>
      <c r="F134" s="505"/>
    </row>
    <row r="135" spans="1:8" ht="27" customHeight="1" x14ac:dyDescent="0.2">
      <c r="A135" s="62" t="s">
        <v>212</v>
      </c>
      <c r="B135" s="506"/>
      <c r="C135" s="507"/>
      <c r="D135" s="507"/>
      <c r="E135" s="507"/>
      <c r="F135" s="508"/>
    </row>
    <row r="136" spans="1:8" ht="12.75" x14ac:dyDescent="0.2">
      <c r="A136" s="62"/>
      <c r="B136" s="131"/>
      <c r="C136" s="131"/>
      <c r="D136" s="131"/>
      <c r="E136" s="130"/>
      <c r="F136" s="68"/>
    </row>
    <row r="137" spans="1:8" ht="15.75" customHeight="1" x14ac:dyDescent="0.2">
      <c r="A137" s="62" t="s">
        <v>214</v>
      </c>
      <c r="B137" s="500" t="s">
        <v>215</v>
      </c>
      <c r="C137" s="501"/>
      <c r="D137" s="501"/>
      <c r="E137" s="501"/>
      <c r="F137" s="501"/>
      <c r="G137" s="99"/>
    </row>
    <row r="138" spans="1:8" ht="17.25" customHeight="1" x14ac:dyDescent="0.2">
      <c r="A138" s="62" t="s">
        <v>214</v>
      </c>
      <c r="B138" s="101" t="s">
        <v>216</v>
      </c>
      <c r="C138" s="132" t="s">
        <v>70</v>
      </c>
      <c r="D138" s="101"/>
      <c r="E138" s="101"/>
      <c r="F138" s="96"/>
      <c r="G138" s="99"/>
      <c r="H138" s="99"/>
    </row>
    <row r="139" spans="1:8" ht="12.75" x14ac:dyDescent="0.2">
      <c r="A139" s="62" t="s">
        <v>214</v>
      </c>
      <c r="B139" s="101" t="s">
        <v>217</v>
      </c>
      <c r="C139" s="132" t="s">
        <v>70</v>
      </c>
      <c r="D139" s="101"/>
      <c r="E139" s="101"/>
      <c r="F139" s="96"/>
      <c r="H139" s="99"/>
    </row>
    <row r="140" spans="1:8" ht="12.75" x14ac:dyDescent="0.2">
      <c r="A140" s="62" t="s">
        <v>214</v>
      </c>
      <c r="B140" s="101" t="s">
        <v>218</v>
      </c>
      <c r="C140" s="132"/>
      <c r="D140" s="101"/>
      <c r="E140" s="101"/>
      <c r="F140" s="96"/>
    </row>
    <row r="141" spans="1:8" ht="12.75" x14ac:dyDescent="0.2">
      <c r="A141" s="62" t="s">
        <v>214</v>
      </c>
      <c r="B141" s="101" t="s">
        <v>219</v>
      </c>
      <c r="C141" s="132" t="s">
        <v>70</v>
      </c>
      <c r="D141" s="101"/>
      <c r="E141" s="101"/>
      <c r="F141" s="96"/>
    </row>
    <row r="142" spans="1:8" ht="12.75" x14ac:dyDescent="0.2">
      <c r="A142" s="62" t="s">
        <v>214</v>
      </c>
      <c r="B142" s="133" t="s">
        <v>220</v>
      </c>
      <c r="C142" s="132" t="s">
        <v>70</v>
      </c>
      <c r="D142" s="114"/>
      <c r="E142" s="130"/>
      <c r="F142" s="68"/>
    </row>
    <row r="143" spans="1:8" ht="12.75" x14ac:dyDescent="0.2">
      <c r="A143" s="62" t="s">
        <v>214</v>
      </c>
      <c r="B143" s="101" t="s">
        <v>221</v>
      </c>
      <c r="C143" s="132" t="s">
        <v>70</v>
      </c>
    </row>
    <row r="144" spans="1:8" ht="12.75" x14ac:dyDescent="0.2">
      <c r="A144" s="62" t="s">
        <v>214</v>
      </c>
      <c r="B144" s="101" t="s">
        <v>222</v>
      </c>
      <c r="C144" s="502" t="s">
        <v>223</v>
      </c>
      <c r="D144" s="475"/>
      <c r="E144" s="476"/>
    </row>
    <row r="145" spans="1:11" ht="12.75" x14ac:dyDescent="0.2">
      <c r="A145" s="62"/>
      <c r="B145" s="114"/>
      <c r="C145" s="114"/>
      <c r="D145" s="114"/>
      <c r="E145" s="130"/>
      <c r="F145" s="68"/>
    </row>
    <row r="146" spans="1:11" ht="15.75" x14ac:dyDescent="0.25">
      <c r="B146" s="61" t="s">
        <v>224</v>
      </c>
      <c r="C146" s="126"/>
      <c r="D146" s="134"/>
      <c r="F146" s="68"/>
    </row>
    <row r="147" spans="1:11" ht="39" customHeight="1" x14ac:dyDescent="0.2">
      <c r="B147" s="498" t="s">
        <v>225</v>
      </c>
      <c r="C147" s="498"/>
      <c r="D147" s="498"/>
      <c r="E147" s="498"/>
      <c r="F147" s="498"/>
    </row>
    <row r="148" spans="1:11" ht="41.25" customHeight="1" x14ac:dyDescent="0.25">
      <c r="B148" s="61"/>
      <c r="C148" s="126"/>
      <c r="D148" s="134"/>
      <c r="F148" s="68"/>
    </row>
    <row r="149" spans="1:11" ht="98.25" customHeight="1" x14ac:dyDescent="0.2">
      <c r="A149" s="62" t="s">
        <v>226</v>
      </c>
      <c r="B149" s="503" t="s">
        <v>227</v>
      </c>
      <c r="C149" s="498"/>
      <c r="D149" s="498"/>
      <c r="E149" s="498"/>
      <c r="F149" s="498"/>
      <c r="H149" s="135"/>
      <c r="I149" s="74"/>
      <c r="J149" s="74"/>
      <c r="K149" s="74"/>
    </row>
    <row r="150" spans="1:11" ht="13.5" customHeight="1" x14ac:dyDescent="0.2">
      <c r="A150" s="62"/>
      <c r="B150" s="136"/>
      <c r="C150" s="137"/>
      <c r="D150" s="137"/>
      <c r="E150" s="137"/>
      <c r="F150" s="137"/>
      <c r="H150" s="138"/>
    </row>
    <row r="151" spans="1:11" ht="12.75" x14ac:dyDescent="0.2">
      <c r="A151" s="62" t="s">
        <v>226</v>
      </c>
      <c r="B151" s="139" t="s">
        <v>228</v>
      </c>
      <c r="C151" s="140">
        <v>0.83099999999999996</v>
      </c>
      <c r="D151" s="480" t="s">
        <v>229</v>
      </c>
      <c r="E151" s="480"/>
      <c r="F151" s="141">
        <v>3620</v>
      </c>
    </row>
    <row r="152" spans="1:11" ht="12.75" x14ac:dyDescent="0.2">
      <c r="A152" s="62" t="s">
        <v>226</v>
      </c>
      <c r="B152" s="139" t="s">
        <v>230</v>
      </c>
      <c r="C152" s="140">
        <v>0.40500000000000003</v>
      </c>
      <c r="D152" s="480" t="s">
        <v>231</v>
      </c>
      <c r="E152" s="480"/>
      <c r="F152" s="141">
        <v>1800</v>
      </c>
    </row>
    <row r="153" spans="1:11" ht="12.75" x14ac:dyDescent="0.2">
      <c r="A153" s="62"/>
      <c r="B153" s="136"/>
      <c r="C153" s="137"/>
      <c r="D153" s="137"/>
      <c r="E153" s="137"/>
      <c r="F153" s="137"/>
    </row>
    <row r="154" spans="1:11" ht="12.75" x14ac:dyDescent="0.2">
      <c r="A154" s="62" t="s">
        <v>226</v>
      </c>
      <c r="B154" s="142"/>
      <c r="C154" s="125" t="s">
        <v>232</v>
      </c>
      <c r="D154" s="125" t="s">
        <v>233</v>
      </c>
    </row>
    <row r="155" spans="1:11" ht="12.75" x14ac:dyDescent="0.2">
      <c r="A155" s="62" t="s">
        <v>226</v>
      </c>
      <c r="B155" s="71" t="s">
        <v>234</v>
      </c>
      <c r="C155" s="125">
        <v>450</v>
      </c>
      <c r="D155" s="125">
        <v>560</v>
      </c>
    </row>
    <row r="156" spans="1:11" ht="12.75" x14ac:dyDescent="0.2">
      <c r="A156" s="62" t="s">
        <v>226</v>
      </c>
      <c r="B156" s="71" t="s">
        <v>235</v>
      </c>
      <c r="C156" s="125">
        <v>470</v>
      </c>
      <c r="D156" s="125">
        <v>570</v>
      </c>
    </row>
    <row r="157" spans="1:11" ht="12.75" x14ac:dyDescent="0.2">
      <c r="A157" s="62"/>
      <c r="B157" s="71" t="s">
        <v>236</v>
      </c>
      <c r="C157" s="125">
        <v>430</v>
      </c>
      <c r="D157" s="125">
        <v>530</v>
      </c>
    </row>
    <row r="158" spans="1:11" ht="12.75" x14ac:dyDescent="0.2">
      <c r="A158" s="62"/>
      <c r="B158" s="71" t="s">
        <v>237</v>
      </c>
      <c r="C158" s="125">
        <v>6</v>
      </c>
      <c r="D158" s="125">
        <v>8</v>
      </c>
    </row>
    <row r="159" spans="1:11" ht="12.75" x14ac:dyDescent="0.2">
      <c r="A159" s="62" t="s">
        <v>226</v>
      </c>
      <c r="B159" s="71" t="s">
        <v>238</v>
      </c>
      <c r="C159" s="125">
        <v>20</v>
      </c>
      <c r="D159" s="125">
        <v>25</v>
      </c>
    </row>
    <row r="160" spans="1:11" ht="12.75" x14ac:dyDescent="0.2">
      <c r="A160" s="62" t="s">
        <v>226</v>
      </c>
      <c r="B160" s="71" t="s">
        <v>239</v>
      </c>
      <c r="C160" s="125">
        <v>19</v>
      </c>
      <c r="D160" s="125">
        <v>25</v>
      </c>
    </row>
    <row r="161" spans="1:6" ht="12.75" x14ac:dyDescent="0.2">
      <c r="A161" s="62" t="s">
        <v>226</v>
      </c>
      <c r="B161" s="71" t="s">
        <v>240</v>
      </c>
      <c r="C161" s="125">
        <v>18</v>
      </c>
      <c r="D161" s="125">
        <v>24</v>
      </c>
    </row>
    <row r="162" spans="1:6" ht="12.75" x14ac:dyDescent="0.2">
      <c r="A162" s="62" t="s">
        <v>226</v>
      </c>
      <c r="B162" s="143" t="s">
        <v>241</v>
      </c>
      <c r="C162" s="125">
        <v>11</v>
      </c>
      <c r="D162" s="125">
        <v>12</v>
      </c>
    </row>
    <row r="163" spans="1:6" ht="12.75" x14ac:dyDescent="0.2">
      <c r="C163" s="144"/>
      <c r="D163" s="144"/>
    </row>
    <row r="164" spans="1:6" ht="12.75" x14ac:dyDescent="0.2">
      <c r="A164" s="62" t="s">
        <v>226</v>
      </c>
      <c r="B164" s="499" t="s">
        <v>242</v>
      </c>
      <c r="C164" s="499"/>
      <c r="D164" s="499"/>
      <c r="E164" s="499"/>
      <c r="F164" s="499"/>
    </row>
    <row r="165" spans="1:6" ht="25.5" x14ac:dyDescent="0.2">
      <c r="A165" s="62" t="s">
        <v>226</v>
      </c>
      <c r="B165" s="142"/>
      <c r="C165" s="106" t="s">
        <v>234</v>
      </c>
      <c r="D165" s="125" t="s">
        <v>235</v>
      </c>
      <c r="E165" s="125" t="s">
        <v>236</v>
      </c>
    </row>
    <row r="166" spans="1:6" ht="12.75" x14ac:dyDescent="0.2">
      <c r="A166" s="62" t="s">
        <v>226</v>
      </c>
      <c r="B166" s="71" t="s">
        <v>243</v>
      </c>
      <c r="C166" s="145">
        <v>1.6850828729281769E-2</v>
      </c>
      <c r="D166" s="146">
        <v>1.7679558011049722E-2</v>
      </c>
      <c r="E166" s="146">
        <v>6.6334991708126038E-3</v>
      </c>
    </row>
    <row r="167" spans="1:6" ht="12.75" x14ac:dyDescent="0.2">
      <c r="A167" s="62" t="s">
        <v>226</v>
      </c>
      <c r="B167" s="71" t="s">
        <v>244</v>
      </c>
      <c r="C167" s="145">
        <v>0.13895027624309392</v>
      </c>
      <c r="D167" s="146">
        <v>0.15441988950276245</v>
      </c>
      <c r="E167" s="146">
        <v>7.2139303482587069E-2</v>
      </c>
    </row>
    <row r="168" spans="1:6" ht="12.75" x14ac:dyDescent="0.2">
      <c r="A168" s="62" t="s">
        <v>226</v>
      </c>
      <c r="B168" s="71" t="s">
        <v>245</v>
      </c>
      <c r="C168" s="145">
        <v>0.39640883977900548</v>
      </c>
      <c r="D168" s="146">
        <v>0.4585635359116022</v>
      </c>
      <c r="E168" s="146">
        <v>0.35074626865671638</v>
      </c>
    </row>
    <row r="169" spans="1:6" ht="12.75" x14ac:dyDescent="0.2">
      <c r="A169" s="62" t="s">
        <v>226</v>
      </c>
      <c r="B169" s="71" t="s">
        <v>246</v>
      </c>
      <c r="C169" s="145">
        <v>0.38011049723756907</v>
      </c>
      <c r="D169" s="146">
        <v>0.32900552486187851</v>
      </c>
      <c r="E169" s="146">
        <v>0.45771144278606968</v>
      </c>
    </row>
    <row r="170" spans="1:6" ht="12.75" x14ac:dyDescent="0.2">
      <c r="A170" s="62" t="s">
        <v>226</v>
      </c>
      <c r="B170" s="71" t="s">
        <v>247</v>
      </c>
      <c r="C170" s="145">
        <v>6.5745856353591162E-2</v>
      </c>
      <c r="D170" s="146">
        <v>3.9779005524861882E-2</v>
      </c>
      <c r="E170" s="146">
        <v>0.10862354892205639</v>
      </c>
    </row>
    <row r="171" spans="1:6" ht="12.75" x14ac:dyDescent="0.2">
      <c r="A171" s="62" t="s">
        <v>226</v>
      </c>
      <c r="B171" s="71" t="s">
        <v>248</v>
      </c>
      <c r="C171" s="145">
        <v>1.9337016574585636E-3</v>
      </c>
      <c r="D171" s="146">
        <v>5.524861878453038E-4</v>
      </c>
      <c r="E171" s="146">
        <v>4.1459369817578775E-3</v>
      </c>
    </row>
    <row r="172" spans="1:6" ht="12.75" x14ac:dyDescent="0.2">
      <c r="B172" s="71" t="s">
        <v>249</v>
      </c>
      <c r="C172" s="145">
        <f>SUM(C166:C171)</f>
        <v>1</v>
      </c>
      <c r="D172" s="146">
        <v>1</v>
      </c>
      <c r="E172" s="145">
        <f>SUM(E166:E171)</f>
        <v>1</v>
      </c>
    </row>
    <row r="173" spans="1:6" ht="12.75" x14ac:dyDescent="0.2">
      <c r="A173" s="62" t="s">
        <v>226</v>
      </c>
      <c r="B173" s="142"/>
      <c r="C173" s="125" t="s">
        <v>238</v>
      </c>
      <c r="D173" s="125" t="s">
        <v>240</v>
      </c>
      <c r="E173" s="125" t="s">
        <v>239</v>
      </c>
    </row>
    <row r="174" spans="1:6" ht="12.75" x14ac:dyDescent="0.2">
      <c r="A174" s="62" t="s">
        <v>226</v>
      </c>
      <c r="B174" s="71" t="s">
        <v>250</v>
      </c>
      <c r="C174" s="147">
        <v>3.6666666666666667E-2</v>
      </c>
      <c r="D174" s="147">
        <v>6.222222222222222E-2</v>
      </c>
      <c r="E174" s="148">
        <v>3.111111111111111E-2</v>
      </c>
    </row>
    <row r="175" spans="1:6" ht="12.75" x14ac:dyDescent="0.2">
      <c r="A175" s="62" t="s">
        <v>226</v>
      </c>
      <c r="B175" s="71" t="s">
        <v>251</v>
      </c>
      <c r="C175" s="147">
        <v>0.31944444444444442</v>
      </c>
      <c r="D175" s="147">
        <v>0.23499999999999999</v>
      </c>
      <c r="E175" s="148">
        <v>0.35944444444444446</v>
      </c>
    </row>
    <row r="176" spans="1:6" ht="12.75" x14ac:dyDescent="0.2">
      <c r="A176" s="62" t="s">
        <v>226</v>
      </c>
      <c r="B176" s="71" t="s">
        <v>252</v>
      </c>
      <c r="C176" s="147">
        <v>0.54722222222222217</v>
      </c>
      <c r="D176" s="147">
        <v>0.48166666666666663</v>
      </c>
      <c r="E176" s="148">
        <v>0.44111111111111112</v>
      </c>
    </row>
    <row r="177" spans="1:6" ht="12.75" x14ac:dyDescent="0.2">
      <c r="A177" s="62" t="s">
        <v>226</v>
      </c>
      <c r="B177" s="149" t="s">
        <v>253</v>
      </c>
      <c r="C177" s="147">
        <v>9.555555555555556E-2</v>
      </c>
      <c r="D177" s="147">
        <v>0.20333333333333331</v>
      </c>
      <c r="E177" s="148">
        <v>0.16777777777777778</v>
      </c>
    </row>
    <row r="178" spans="1:6" ht="12.75" x14ac:dyDescent="0.2">
      <c r="A178" s="62" t="s">
        <v>226</v>
      </c>
      <c r="B178" s="149" t="s">
        <v>254</v>
      </c>
      <c r="C178" s="147">
        <v>1.1111111111111111E-3</v>
      </c>
      <c r="D178" s="147">
        <v>1.7222222222222222E-2</v>
      </c>
      <c r="E178" s="148">
        <v>5.5555555555555556E-4</v>
      </c>
    </row>
    <row r="179" spans="1:6" ht="12.75" x14ac:dyDescent="0.2">
      <c r="A179" s="62" t="s">
        <v>226</v>
      </c>
      <c r="B179" s="71" t="s">
        <v>255</v>
      </c>
      <c r="C179" s="147">
        <v>0</v>
      </c>
      <c r="D179" s="147">
        <v>5.5555555555555556E-4</v>
      </c>
      <c r="E179" s="147">
        <v>0</v>
      </c>
    </row>
    <row r="180" spans="1:6" ht="12.75" x14ac:dyDescent="0.2">
      <c r="B180" s="71" t="s">
        <v>249</v>
      </c>
      <c r="C180" s="145">
        <f>SUM(C174:C179)</f>
        <v>1</v>
      </c>
      <c r="D180" s="145">
        <f>SUM(D174:D179)</f>
        <v>0.99999999999999989</v>
      </c>
      <c r="E180" s="145">
        <f>SUM(E174:E179)</f>
        <v>1</v>
      </c>
    </row>
    <row r="181" spans="1:6" ht="46.5" customHeight="1" x14ac:dyDescent="0.2">
      <c r="A181" s="62" t="s">
        <v>256</v>
      </c>
      <c r="B181" s="498" t="s">
        <v>257</v>
      </c>
      <c r="C181" s="498"/>
      <c r="D181" s="498"/>
      <c r="E181" s="498"/>
      <c r="F181" s="498"/>
    </row>
    <row r="182" spans="1:6" ht="12.75" x14ac:dyDescent="0.2">
      <c r="A182" s="62" t="s">
        <v>256</v>
      </c>
      <c r="B182" s="490" t="s">
        <v>258</v>
      </c>
      <c r="C182" s="490"/>
      <c r="D182" s="490"/>
      <c r="E182" s="150">
        <v>0.18</v>
      </c>
      <c r="F182" s="126"/>
    </row>
    <row r="183" spans="1:6" ht="12.75" x14ac:dyDescent="0.2">
      <c r="A183" s="62" t="s">
        <v>256</v>
      </c>
      <c r="B183" s="480" t="s">
        <v>259</v>
      </c>
      <c r="C183" s="480"/>
      <c r="D183" s="480"/>
      <c r="E183" s="150">
        <v>0.6</v>
      </c>
      <c r="F183" s="126"/>
    </row>
    <row r="184" spans="1:6" ht="12.75" x14ac:dyDescent="0.2">
      <c r="A184" s="62" t="s">
        <v>256</v>
      </c>
      <c r="B184" s="480" t="s">
        <v>260</v>
      </c>
      <c r="C184" s="480"/>
      <c r="D184" s="480"/>
      <c r="E184" s="150">
        <v>0.91</v>
      </c>
      <c r="F184" s="151" t="s">
        <v>261</v>
      </c>
    </row>
    <row r="185" spans="1:6" ht="12.75" x14ac:dyDescent="0.2">
      <c r="A185" s="62" t="s">
        <v>256</v>
      </c>
      <c r="B185" s="480" t="s">
        <v>262</v>
      </c>
      <c r="C185" s="480"/>
      <c r="D185" s="480"/>
      <c r="E185" s="150">
        <v>0.09</v>
      </c>
      <c r="F185" s="151" t="s">
        <v>263</v>
      </c>
    </row>
    <row r="186" spans="1:6" ht="12.75" x14ac:dyDescent="0.2">
      <c r="A186" s="62" t="s">
        <v>256</v>
      </c>
      <c r="B186" s="480" t="s">
        <v>264</v>
      </c>
      <c r="C186" s="480"/>
      <c r="D186" s="480"/>
      <c r="E186" s="150">
        <v>0.01</v>
      </c>
      <c r="F186" s="126"/>
    </row>
    <row r="187" spans="1:6" ht="26.25" customHeight="1" x14ac:dyDescent="0.2">
      <c r="A187" s="62" t="s">
        <v>256</v>
      </c>
      <c r="B187" s="477" t="s">
        <v>265</v>
      </c>
      <c r="C187" s="478"/>
      <c r="D187" s="478"/>
      <c r="E187" s="497"/>
      <c r="F187" s="152">
        <v>0.9</v>
      </c>
    </row>
    <row r="188" spans="1:6" ht="25.5" customHeight="1" x14ac:dyDescent="0.2">
      <c r="F188" s="68"/>
    </row>
    <row r="189" spans="1:6" ht="38.25" customHeight="1" x14ac:dyDescent="0.2">
      <c r="A189" s="62" t="s">
        <v>266</v>
      </c>
      <c r="B189" s="498" t="s">
        <v>267</v>
      </c>
      <c r="C189" s="498"/>
      <c r="D189" s="498"/>
      <c r="E189" s="498"/>
      <c r="F189" s="498"/>
    </row>
    <row r="190" spans="1:6" ht="12.75" x14ac:dyDescent="0.2">
      <c r="A190" s="62" t="s">
        <v>266</v>
      </c>
      <c r="B190" s="480" t="s">
        <v>268</v>
      </c>
      <c r="C190" s="480"/>
      <c r="D190" s="153"/>
      <c r="F190" s="126"/>
    </row>
    <row r="191" spans="1:6" ht="12.75" x14ac:dyDescent="0.2">
      <c r="A191" s="62" t="s">
        <v>266</v>
      </c>
      <c r="B191" s="480" t="s">
        <v>269</v>
      </c>
      <c r="C191" s="480"/>
      <c r="D191" s="153"/>
      <c r="F191" s="126"/>
    </row>
    <row r="192" spans="1:6" ht="12.75" x14ac:dyDescent="0.2">
      <c r="A192" s="62" t="s">
        <v>266</v>
      </c>
      <c r="B192" s="480" t="s">
        <v>270</v>
      </c>
      <c r="C192" s="480"/>
      <c r="D192" s="153"/>
      <c r="F192" s="126"/>
    </row>
    <row r="193" spans="1:8" ht="12.75" x14ac:dyDescent="0.2">
      <c r="A193" s="62" t="s">
        <v>266</v>
      </c>
      <c r="B193" s="480" t="s">
        <v>271</v>
      </c>
      <c r="C193" s="480"/>
      <c r="D193" s="153"/>
      <c r="F193" s="126"/>
    </row>
    <row r="194" spans="1:8" ht="12.75" x14ac:dyDescent="0.2">
      <c r="A194" s="62" t="s">
        <v>266</v>
      </c>
      <c r="B194" s="480" t="s">
        <v>272</v>
      </c>
      <c r="C194" s="480"/>
      <c r="D194" s="153"/>
      <c r="F194" s="126"/>
    </row>
    <row r="195" spans="1:8" ht="12.75" x14ac:dyDescent="0.2">
      <c r="A195" s="62" t="s">
        <v>266</v>
      </c>
      <c r="B195" s="480" t="s">
        <v>273</v>
      </c>
      <c r="C195" s="480"/>
      <c r="D195" s="153"/>
      <c r="F195" s="126"/>
    </row>
    <row r="196" spans="1:8" ht="12.75" x14ac:dyDescent="0.2">
      <c r="A196" s="62" t="s">
        <v>266</v>
      </c>
      <c r="B196" s="480" t="s">
        <v>274</v>
      </c>
      <c r="C196" s="480"/>
      <c r="D196" s="153"/>
      <c r="F196" s="126"/>
    </row>
    <row r="197" spans="1:8" ht="12.75" x14ac:dyDescent="0.2">
      <c r="A197" s="62" t="s">
        <v>266</v>
      </c>
      <c r="B197" s="480" t="s">
        <v>275</v>
      </c>
      <c r="C197" s="480"/>
      <c r="D197" s="153"/>
      <c r="F197" s="126"/>
    </row>
    <row r="198" spans="1:8" ht="12.75" x14ac:dyDescent="0.2">
      <c r="B198" s="495" t="s">
        <v>249</v>
      </c>
      <c r="C198" s="496"/>
      <c r="D198" s="154">
        <f>SUM(D190:D197)</f>
        <v>0</v>
      </c>
      <c r="F198" s="73"/>
    </row>
    <row r="199" spans="1:8" s="73" customFormat="1" ht="12.75" x14ac:dyDescent="0.2">
      <c r="A199" s="131"/>
      <c r="B199" s="155"/>
      <c r="C199" s="155"/>
      <c r="D199" s="155"/>
      <c r="E199" s="70"/>
    </row>
    <row r="200" spans="1:8" s="73" customFormat="1" ht="31.5" customHeight="1" x14ac:dyDescent="0.2">
      <c r="A200" s="62" t="s">
        <v>276</v>
      </c>
      <c r="B200" s="491" t="s">
        <v>277</v>
      </c>
      <c r="C200" s="491"/>
      <c r="D200" s="491"/>
      <c r="E200" s="156"/>
      <c r="F200" s="157"/>
    </row>
    <row r="201" spans="1:8" s="73" customFormat="1" ht="27" customHeight="1" x14ac:dyDescent="0.2">
      <c r="A201" s="62" t="s">
        <v>276</v>
      </c>
      <c r="B201" s="480" t="s">
        <v>278</v>
      </c>
      <c r="C201" s="480"/>
      <c r="D201" s="480"/>
      <c r="E201" s="153"/>
      <c r="F201" s="126"/>
    </row>
    <row r="202" spans="1:8" ht="24.75" customHeight="1" x14ac:dyDescent="0.2">
      <c r="F202" s="73"/>
    </row>
    <row r="203" spans="1:8" ht="15.75" x14ac:dyDescent="0.25">
      <c r="B203" s="61" t="s">
        <v>279</v>
      </c>
      <c r="F203" s="73"/>
    </row>
    <row r="204" spans="1:8" ht="12.75" x14ac:dyDescent="0.2">
      <c r="A204" s="62" t="s">
        <v>280</v>
      </c>
      <c r="B204" s="76" t="s">
        <v>281</v>
      </c>
      <c r="F204" s="73"/>
    </row>
    <row r="205" spans="1:8" ht="12.75" x14ac:dyDescent="0.2">
      <c r="A205" s="62" t="s">
        <v>280</v>
      </c>
      <c r="B205" s="123"/>
      <c r="C205" s="69" t="s">
        <v>12</v>
      </c>
      <c r="D205" s="69" t="s">
        <v>13</v>
      </c>
      <c r="E205" s="65"/>
      <c r="F205" s="65"/>
      <c r="G205" s="99"/>
    </row>
    <row r="206" spans="1:8" ht="25.5" x14ac:dyDescent="0.2">
      <c r="A206" s="62" t="s">
        <v>280</v>
      </c>
      <c r="B206" s="133" t="s">
        <v>282</v>
      </c>
      <c r="C206" s="69" t="s">
        <v>70</v>
      </c>
      <c r="D206" s="69"/>
      <c r="F206" s="68"/>
      <c r="H206" s="99"/>
    </row>
    <row r="207" spans="1:8" ht="12.75" x14ac:dyDescent="0.2">
      <c r="A207" s="62" t="s">
        <v>280</v>
      </c>
      <c r="B207" s="71" t="s">
        <v>283</v>
      </c>
      <c r="C207" s="158">
        <v>60</v>
      </c>
      <c r="D207" s="71"/>
      <c r="F207" s="159"/>
    </row>
    <row r="208" spans="1:8" ht="12.75" x14ac:dyDescent="0.2">
      <c r="A208" s="62" t="s">
        <v>280</v>
      </c>
      <c r="B208" s="123"/>
      <c r="C208" s="69" t="s">
        <v>12</v>
      </c>
      <c r="D208" s="69" t="s">
        <v>13</v>
      </c>
      <c r="E208" s="65"/>
      <c r="F208" s="65"/>
      <c r="G208" s="99"/>
    </row>
    <row r="209" spans="1:8" ht="25.5" x14ac:dyDescent="0.2">
      <c r="A209" s="62" t="s">
        <v>280</v>
      </c>
      <c r="B209" s="133" t="s">
        <v>284</v>
      </c>
      <c r="C209" s="69" t="s">
        <v>70</v>
      </c>
      <c r="D209" s="69"/>
      <c r="F209" s="68"/>
      <c r="H209" s="99"/>
    </row>
    <row r="210" spans="1:8" ht="12.75" x14ac:dyDescent="0.2">
      <c r="A210" s="62"/>
      <c r="B210" s="114"/>
      <c r="C210" s="160"/>
      <c r="D210" s="160"/>
      <c r="F210" s="68"/>
    </row>
    <row r="211" spans="1:8" ht="12.75" x14ac:dyDescent="0.2">
      <c r="A211" s="62" t="s">
        <v>280</v>
      </c>
      <c r="B211" s="487" t="s">
        <v>285</v>
      </c>
      <c r="C211" s="466"/>
      <c r="D211" s="466"/>
      <c r="F211" s="68"/>
    </row>
    <row r="212" spans="1:8" ht="27" customHeight="1" x14ac:dyDescent="0.2">
      <c r="A212" s="62" t="s">
        <v>280</v>
      </c>
      <c r="B212" s="114" t="s">
        <v>286</v>
      </c>
      <c r="C212" s="161" t="s">
        <v>70</v>
      </c>
      <c r="D212" s="160"/>
      <c r="F212" s="68"/>
    </row>
    <row r="213" spans="1:8" ht="12.75" x14ac:dyDescent="0.2">
      <c r="A213" s="62" t="s">
        <v>280</v>
      </c>
      <c r="B213" s="114" t="s">
        <v>287</v>
      </c>
      <c r="C213" s="101"/>
      <c r="D213" s="160"/>
      <c r="F213" s="68"/>
    </row>
    <row r="214" spans="1:8" ht="12.75" x14ac:dyDescent="0.2">
      <c r="A214" s="62" t="s">
        <v>280</v>
      </c>
      <c r="B214" s="114" t="s">
        <v>288</v>
      </c>
      <c r="C214" s="101"/>
      <c r="D214" s="160"/>
      <c r="F214" s="68"/>
    </row>
    <row r="215" spans="1:8" ht="12.75" x14ac:dyDescent="0.2">
      <c r="B215" s="114"/>
      <c r="C215" s="160"/>
      <c r="D215" s="160"/>
      <c r="F215" s="68"/>
    </row>
    <row r="216" spans="1:8" ht="12.75" x14ac:dyDescent="0.2">
      <c r="A216" s="62" t="s">
        <v>280</v>
      </c>
      <c r="B216" s="123"/>
      <c r="C216" s="69" t="s">
        <v>12</v>
      </c>
      <c r="D216" s="69" t="s">
        <v>13</v>
      </c>
      <c r="F216" s="68"/>
    </row>
    <row r="217" spans="1:8" ht="38.25" x14ac:dyDescent="0.2">
      <c r="A217" s="62" t="s">
        <v>280</v>
      </c>
      <c r="B217" s="133" t="s">
        <v>289</v>
      </c>
      <c r="C217" s="69" t="s">
        <v>70</v>
      </c>
      <c r="D217" s="69"/>
      <c r="F217" s="68"/>
    </row>
    <row r="218" spans="1:8" ht="12.75" x14ac:dyDescent="0.2">
      <c r="F218" s="73"/>
    </row>
    <row r="219" spans="1:8" ht="12.75" x14ac:dyDescent="0.2">
      <c r="A219" s="62" t="s">
        <v>290</v>
      </c>
      <c r="B219" s="76" t="s">
        <v>291</v>
      </c>
      <c r="F219" s="73"/>
    </row>
    <row r="220" spans="1:8" ht="12.75" x14ac:dyDescent="0.2">
      <c r="A220" s="62" t="s">
        <v>290</v>
      </c>
      <c r="B220" s="123"/>
      <c r="C220" s="69" t="s">
        <v>12</v>
      </c>
      <c r="D220" s="69" t="s">
        <v>13</v>
      </c>
      <c r="E220" s="65"/>
      <c r="F220" s="65"/>
      <c r="G220" s="99"/>
    </row>
    <row r="221" spans="1:8" ht="25.5" x14ac:dyDescent="0.2">
      <c r="A221" s="62" t="s">
        <v>290</v>
      </c>
      <c r="B221" s="133" t="s">
        <v>292</v>
      </c>
      <c r="C221" s="125" t="s">
        <v>70</v>
      </c>
      <c r="D221" s="125"/>
      <c r="F221" s="68"/>
      <c r="H221" s="99"/>
    </row>
    <row r="222" spans="1:8" ht="12.75" x14ac:dyDescent="0.2">
      <c r="A222" s="62" t="s">
        <v>290</v>
      </c>
      <c r="B222" s="71" t="s">
        <v>293</v>
      </c>
      <c r="C222" s="128" t="s">
        <v>294</v>
      </c>
      <c r="D222" s="162"/>
      <c r="F222" s="73"/>
    </row>
    <row r="223" spans="1:8" ht="12.75" x14ac:dyDescent="0.2">
      <c r="A223" s="62" t="s">
        <v>290</v>
      </c>
      <c r="B223" s="71" t="s">
        <v>295</v>
      </c>
      <c r="C223" s="128" t="s">
        <v>296</v>
      </c>
      <c r="D223" s="162"/>
      <c r="F223" s="73"/>
    </row>
    <row r="224" spans="1:8" ht="12.75" x14ac:dyDescent="0.2">
      <c r="B224" s="72"/>
      <c r="F224" s="73"/>
    </row>
    <row r="225" spans="1:8" ht="12.75" x14ac:dyDescent="0.2">
      <c r="A225" s="62" t="s">
        <v>297</v>
      </c>
      <c r="B225" s="474"/>
      <c r="C225" s="475"/>
      <c r="D225" s="476"/>
      <c r="E225" s="69" t="s">
        <v>12</v>
      </c>
      <c r="F225" s="69" t="s">
        <v>13</v>
      </c>
      <c r="G225" s="99"/>
    </row>
    <row r="226" spans="1:8" ht="12.75" x14ac:dyDescent="0.2">
      <c r="A226" s="62" t="s">
        <v>297</v>
      </c>
      <c r="B226" s="492" t="s">
        <v>298</v>
      </c>
      <c r="C226" s="493"/>
      <c r="D226" s="494"/>
      <c r="E226" s="69" t="s">
        <v>70</v>
      </c>
      <c r="F226" s="69"/>
      <c r="H226" s="99"/>
    </row>
    <row r="227" spans="1:8" ht="28.5" customHeight="1" x14ac:dyDescent="0.2">
      <c r="F227" s="73"/>
    </row>
    <row r="228" spans="1:8" ht="12.75" x14ac:dyDescent="0.2">
      <c r="A228" s="62" t="s">
        <v>299</v>
      </c>
      <c r="B228" s="76" t="s">
        <v>300</v>
      </c>
      <c r="F228" s="73"/>
    </row>
    <row r="229" spans="1:8" ht="25.5" x14ac:dyDescent="0.2">
      <c r="A229" s="62" t="s">
        <v>299</v>
      </c>
      <c r="B229" s="111" t="s">
        <v>301</v>
      </c>
      <c r="C229" s="125" t="s">
        <v>70</v>
      </c>
      <c r="D229" s="163"/>
      <c r="E229" s="73"/>
      <c r="F229" s="73"/>
    </row>
    <row r="230" spans="1:8" ht="12.75" x14ac:dyDescent="0.2">
      <c r="A230" s="62" t="s">
        <v>299</v>
      </c>
      <c r="B230" s="125" t="s">
        <v>302</v>
      </c>
      <c r="C230" s="128">
        <v>42614</v>
      </c>
      <c r="D230" s="163"/>
      <c r="E230" s="73"/>
      <c r="F230" s="73"/>
    </row>
    <row r="231" spans="1:8" ht="12.75" x14ac:dyDescent="0.2">
      <c r="A231" s="62" t="s">
        <v>299</v>
      </c>
      <c r="B231" s="164" t="s">
        <v>303</v>
      </c>
      <c r="C231" s="128"/>
      <c r="D231" s="163"/>
      <c r="E231" s="73"/>
      <c r="F231" s="73"/>
    </row>
    <row r="232" spans="1:8" ht="12.75" x14ac:dyDescent="0.2">
      <c r="A232" s="62"/>
      <c r="B232" s="165"/>
      <c r="C232" s="166"/>
      <c r="D232" s="163"/>
      <c r="E232" s="73"/>
      <c r="F232" s="73"/>
    </row>
    <row r="233" spans="1:8" ht="12.75" x14ac:dyDescent="0.2">
      <c r="B233" s="73"/>
      <c r="C233" s="73"/>
      <c r="D233" s="73"/>
      <c r="E233" s="73"/>
      <c r="F233" s="73"/>
    </row>
    <row r="234" spans="1:8" ht="12.75" x14ac:dyDescent="0.2">
      <c r="A234" s="62" t="s">
        <v>304</v>
      </c>
      <c r="B234" s="76" t="s">
        <v>305</v>
      </c>
      <c r="F234" s="73"/>
    </row>
    <row r="235" spans="1:8" ht="12.75" x14ac:dyDescent="0.2">
      <c r="A235" s="62" t="s">
        <v>304</v>
      </c>
      <c r="B235" s="133" t="s">
        <v>306</v>
      </c>
      <c r="C235" s="167"/>
      <c r="F235" s="73"/>
    </row>
    <row r="236" spans="1:8" ht="12.75" x14ac:dyDescent="0.2">
      <c r="A236" s="62" t="s">
        <v>304</v>
      </c>
      <c r="B236" s="133" t="s">
        <v>307</v>
      </c>
      <c r="C236" s="168" t="s">
        <v>70</v>
      </c>
      <c r="F236" s="73"/>
    </row>
    <row r="237" spans="1:8" ht="38.25" x14ac:dyDescent="0.2">
      <c r="A237" s="62" t="s">
        <v>304</v>
      </c>
      <c r="B237" s="133" t="s">
        <v>308</v>
      </c>
      <c r="C237" s="169"/>
      <c r="F237" s="73"/>
    </row>
    <row r="238" spans="1:8" ht="12.75" x14ac:dyDescent="0.2">
      <c r="A238" s="62" t="s">
        <v>304</v>
      </c>
      <c r="B238" s="170" t="s">
        <v>303</v>
      </c>
      <c r="C238" s="171"/>
      <c r="F238" s="73"/>
    </row>
    <row r="239" spans="1:8" ht="12.75" x14ac:dyDescent="0.2">
      <c r="A239" s="62"/>
      <c r="B239" s="163"/>
      <c r="C239" s="172"/>
      <c r="F239" s="73"/>
    </row>
    <row r="240" spans="1:8" ht="12.75" x14ac:dyDescent="0.2">
      <c r="A240" s="62" t="s">
        <v>304</v>
      </c>
      <c r="B240" s="488" t="s">
        <v>309</v>
      </c>
      <c r="C240" s="489"/>
      <c r="D240" s="128">
        <v>42856</v>
      </c>
      <c r="F240" s="73"/>
    </row>
    <row r="241" spans="1:6" ht="12.75" x14ac:dyDescent="0.2">
      <c r="A241" s="62" t="s">
        <v>304</v>
      </c>
      <c r="B241" s="488" t="s">
        <v>310</v>
      </c>
      <c r="C241" s="489"/>
      <c r="D241" s="173">
        <v>300</v>
      </c>
      <c r="F241" s="73"/>
    </row>
    <row r="242" spans="1:6" ht="12.75" x14ac:dyDescent="0.2">
      <c r="A242" s="62" t="s">
        <v>304</v>
      </c>
      <c r="B242" s="488" t="s">
        <v>311</v>
      </c>
      <c r="C242" s="489"/>
      <c r="F242" s="73"/>
    </row>
    <row r="243" spans="1:6" ht="12.75" x14ac:dyDescent="0.2">
      <c r="A243" s="62" t="s">
        <v>304</v>
      </c>
      <c r="B243" s="163" t="s">
        <v>312</v>
      </c>
      <c r="C243" s="167"/>
      <c r="F243" s="73"/>
    </row>
    <row r="244" spans="1:6" ht="12.75" x14ac:dyDescent="0.2">
      <c r="A244" s="62" t="s">
        <v>304</v>
      </c>
      <c r="B244" s="163" t="s">
        <v>313</v>
      </c>
      <c r="C244" s="128" t="s">
        <v>70</v>
      </c>
      <c r="F244" s="73"/>
    </row>
    <row r="245" spans="1:6" ht="12.75" x14ac:dyDescent="0.2">
      <c r="A245" s="62" t="s">
        <v>304</v>
      </c>
      <c r="B245" s="174" t="s">
        <v>314</v>
      </c>
      <c r="C245" s="167"/>
      <c r="D245" s="73"/>
      <c r="E245" s="73"/>
      <c r="F245" s="73"/>
    </row>
    <row r="246" spans="1:6" ht="12.75" x14ac:dyDescent="0.2">
      <c r="F246" s="73"/>
    </row>
    <row r="247" spans="1:6" ht="12.75" x14ac:dyDescent="0.2">
      <c r="A247" s="62" t="s">
        <v>315</v>
      </c>
      <c r="B247" s="76" t="s">
        <v>316</v>
      </c>
      <c r="F247" s="73"/>
    </row>
    <row r="248" spans="1:6" ht="12.75" x14ac:dyDescent="0.2">
      <c r="A248" s="62" t="s">
        <v>315</v>
      </c>
      <c r="B248" s="474"/>
      <c r="C248" s="475"/>
      <c r="D248" s="476"/>
      <c r="E248" s="69" t="s">
        <v>12</v>
      </c>
      <c r="F248" s="69" t="s">
        <v>13</v>
      </c>
    </row>
    <row r="249" spans="1:6" ht="29.25" customHeight="1" x14ac:dyDescent="0.2">
      <c r="A249" s="62" t="s">
        <v>315</v>
      </c>
      <c r="B249" s="477" t="s">
        <v>317</v>
      </c>
      <c r="C249" s="478"/>
      <c r="D249" s="479"/>
      <c r="E249" s="69"/>
      <c r="F249" s="69" t="s">
        <v>70</v>
      </c>
    </row>
    <row r="250" spans="1:6" ht="12.75" x14ac:dyDescent="0.2">
      <c r="A250" s="62" t="s">
        <v>315</v>
      </c>
      <c r="B250" s="490" t="s">
        <v>318</v>
      </c>
      <c r="C250" s="490"/>
      <c r="D250" s="139"/>
      <c r="F250" s="68"/>
    </row>
    <row r="251" spans="1:6" ht="12.75" x14ac:dyDescent="0.2">
      <c r="F251" s="73"/>
    </row>
    <row r="252" spans="1:6" ht="12.75" x14ac:dyDescent="0.2">
      <c r="A252" s="62" t="s">
        <v>319</v>
      </c>
      <c r="B252" s="76" t="s">
        <v>320</v>
      </c>
      <c r="F252" s="73"/>
    </row>
    <row r="253" spans="1:6" ht="12.75" x14ac:dyDescent="0.2">
      <c r="A253" s="62" t="s">
        <v>319</v>
      </c>
      <c r="B253" s="474"/>
      <c r="C253" s="475"/>
      <c r="D253" s="476"/>
      <c r="E253" s="69" t="s">
        <v>12</v>
      </c>
      <c r="F253" s="69" t="s">
        <v>13</v>
      </c>
    </row>
    <row r="254" spans="1:6" ht="45.75" customHeight="1" x14ac:dyDescent="0.2">
      <c r="A254" s="62" t="s">
        <v>319</v>
      </c>
      <c r="B254" s="477" t="s">
        <v>321</v>
      </c>
      <c r="C254" s="478"/>
      <c r="D254" s="479"/>
      <c r="E254" s="69"/>
      <c r="F254" s="69" t="s">
        <v>70</v>
      </c>
    </row>
    <row r="255" spans="1:6" ht="40.5" customHeight="1" x14ac:dyDescent="0.2">
      <c r="F255" s="73"/>
    </row>
    <row r="256" spans="1:6" ht="12.75" x14ac:dyDescent="0.2">
      <c r="A256" s="62" t="s">
        <v>322</v>
      </c>
      <c r="B256" s="76" t="s">
        <v>323</v>
      </c>
      <c r="C256" s="483" t="s">
        <v>324</v>
      </c>
      <c r="D256" s="484"/>
      <c r="E256" s="72" t="s">
        <v>325</v>
      </c>
      <c r="F256" s="73"/>
    </row>
    <row r="257" spans="1:6" ht="12.75" x14ac:dyDescent="0.2">
      <c r="F257" s="73"/>
    </row>
    <row r="258" spans="1:6" ht="15.75" x14ac:dyDescent="0.25">
      <c r="B258" s="61" t="s">
        <v>326</v>
      </c>
      <c r="F258" s="73"/>
    </row>
    <row r="259" spans="1:6" ht="12.75" x14ac:dyDescent="0.2">
      <c r="A259" s="62" t="s">
        <v>327</v>
      </c>
      <c r="B259" s="76" t="s">
        <v>328</v>
      </c>
      <c r="F259" s="73"/>
    </row>
    <row r="260" spans="1:6" ht="12.75" x14ac:dyDescent="0.2">
      <c r="A260" s="62" t="s">
        <v>327</v>
      </c>
      <c r="B260" s="485"/>
      <c r="C260" s="486"/>
      <c r="D260" s="486"/>
      <c r="E260" s="69" t="s">
        <v>12</v>
      </c>
      <c r="F260" s="69" t="s">
        <v>13</v>
      </c>
    </row>
    <row r="261" spans="1:6" ht="65.25" customHeight="1" x14ac:dyDescent="0.2">
      <c r="A261" s="62" t="s">
        <v>327</v>
      </c>
      <c r="B261" s="480" t="s">
        <v>329</v>
      </c>
      <c r="C261" s="480"/>
      <c r="D261" s="480"/>
      <c r="E261" s="71"/>
      <c r="F261" s="69" t="s">
        <v>70</v>
      </c>
    </row>
    <row r="262" spans="1:6" ht="12.75" x14ac:dyDescent="0.2">
      <c r="A262" s="62" t="s">
        <v>327</v>
      </c>
      <c r="B262" s="487" t="s">
        <v>330</v>
      </c>
      <c r="C262" s="487"/>
      <c r="D262" s="487"/>
      <c r="E262" s="160"/>
      <c r="F262" s="160"/>
    </row>
    <row r="263" spans="1:6" ht="12.75" x14ac:dyDescent="0.2">
      <c r="A263" s="62" t="s">
        <v>327</v>
      </c>
      <c r="B263" s="480" t="s">
        <v>331</v>
      </c>
      <c r="C263" s="480"/>
      <c r="D263" s="480"/>
      <c r="E263" s="167"/>
      <c r="F263" s="160"/>
    </row>
    <row r="264" spans="1:6" ht="12.75" x14ac:dyDescent="0.2">
      <c r="A264" s="62" t="s">
        <v>327</v>
      </c>
      <c r="B264" s="480" t="s">
        <v>332</v>
      </c>
      <c r="C264" s="480"/>
      <c r="D264" s="480"/>
      <c r="E264" s="167"/>
      <c r="F264" s="160"/>
    </row>
    <row r="265" spans="1:6" ht="12.75" x14ac:dyDescent="0.2">
      <c r="A265" s="62" t="s">
        <v>327</v>
      </c>
      <c r="B265" s="480" t="s">
        <v>333</v>
      </c>
      <c r="C265" s="480"/>
      <c r="D265" s="480"/>
      <c r="E265" s="167"/>
      <c r="F265" s="160"/>
    </row>
    <row r="266" spans="1:6" ht="12.75" x14ac:dyDescent="0.2">
      <c r="A266" s="62" t="s">
        <v>327</v>
      </c>
      <c r="B266" s="480" t="s">
        <v>334</v>
      </c>
      <c r="C266" s="480"/>
      <c r="D266" s="480"/>
      <c r="E266" s="167"/>
      <c r="F266" s="160"/>
    </row>
    <row r="267" spans="1:6" ht="12.75" x14ac:dyDescent="0.2">
      <c r="A267" s="62" t="s">
        <v>327</v>
      </c>
      <c r="B267" s="481" t="s">
        <v>335</v>
      </c>
      <c r="C267" s="481"/>
      <c r="D267" s="481"/>
      <c r="E267" s="160"/>
      <c r="F267" s="160"/>
    </row>
    <row r="268" spans="1:6" ht="12.75" x14ac:dyDescent="0.2">
      <c r="A268" s="62" t="s">
        <v>327</v>
      </c>
      <c r="B268" s="480" t="s">
        <v>336</v>
      </c>
      <c r="C268" s="480"/>
      <c r="D268" s="480"/>
      <c r="E268" s="175"/>
      <c r="F268" s="160"/>
    </row>
    <row r="269" spans="1:6" ht="12.75" x14ac:dyDescent="0.2">
      <c r="A269" s="62" t="s">
        <v>327</v>
      </c>
      <c r="B269" s="482" t="s">
        <v>337</v>
      </c>
      <c r="C269" s="482"/>
      <c r="D269" s="482"/>
      <c r="E269" s="176"/>
      <c r="F269" s="160"/>
    </row>
    <row r="270" spans="1:6" ht="12.75" x14ac:dyDescent="0.2">
      <c r="A270" s="62" t="s">
        <v>327</v>
      </c>
      <c r="B270" s="467" t="s">
        <v>338</v>
      </c>
      <c r="C270" s="468"/>
      <c r="D270" s="468"/>
      <c r="E270" s="469"/>
      <c r="F270" s="470"/>
    </row>
    <row r="271" spans="1:6" ht="12.75" x14ac:dyDescent="0.2">
      <c r="A271" s="62"/>
      <c r="B271" s="471"/>
      <c r="C271" s="472"/>
      <c r="D271" s="472"/>
      <c r="E271" s="472"/>
      <c r="F271" s="473"/>
    </row>
    <row r="272" spans="1:6" ht="12.75" x14ac:dyDescent="0.2">
      <c r="F272" s="73"/>
    </row>
    <row r="273" spans="1:7" ht="12.75" x14ac:dyDescent="0.2">
      <c r="A273" s="62" t="s">
        <v>339</v>
      </c>
      <c r="B273" s="76" t="s">
        <v>340</v>
      </c>
      <c r="F273" s="73"/>
    </row>
    <row r="274" spans="1:7" ht="12.75" x14ac:dyDescent="0.2">
      <c r="A274" s="62" t="s">
        <v>339</v>
      </c>
      <c r="B274" s="474"/>
      <c r="C274" s="475"/>
      <c r="D274" s="476"/>
      <c r="E274" s="69" t="s">
        <v>12</v>
      </c>
      <c r="F274" s="69" t="s">
        <v>13</v>
      </c>
    </row>
    <row r="275" spans="1:7" ht="63" customHeight="1" x14ac:dyDescent="0.2">
      <c r="A275" s="62" t="s">
        <v>339</v>
      </c>
      <c r="B275" s="477" t="s">
        <v>341</v>
      </c>
      <c r="C275" s="478"/>
      <c r="D275" s="479"/>
      <c r="E275" s="69"/>
      <c r="F275" s="69" t="s">
        <v>70</v>
      </c>
    </row>
    <row r="276" spans="1:7" ht="12.75" x14ac:dyDescent="0.2">
      <c r="A276" s="62" t="s">
        <v>339</v>
      </c>
      <c r="B276" s="468" t="s">
        <v>330</v>
      </c>
      <c r="C276" s="468"/>
      <c r="D276" s="468"/>
      <c r="E276" s="160"/>
    </row>
    <row r="277" spans="1:7" ht="12.75" x14ac:dyDescent="0.2">
      <c r="A277" s="62" t="s">
        <v>339</v>
      </c>
      <c r="B277" s="480" t="s">
        <v>342</v>
      </c>
      <c r="C277" s="480"/>
      <c r="D277" s="480"/>
      <c r="E277" s="167"/>
    </row>
    <row r="278" spans="1:7" ht="12.75" x14ac:dyDescent="0.2">
      <c r="A278" s="62" t="s">
        <v>339</v>
      </c>
      <c r="B278" s="480" t="s">
        <v>343</v>
      </c>
      <c r="C278" s="480"/>
      <c r="D278" s="480"/>
      <c r="E278" s="167"/>
    </row>
    <row r="279" spans="1:7" ht="12.75" x14ac:dyDescent="0.2">
      <c r="F279" s="73"/>
    </row>
    <row r="280" spans="1:7" ht="12.75" x14ac:dyDescent="0.2">
      <c r="A280" s="62" t="s">
        <v>339</v>
      </c>
      <c r="B280" s="466" t="s">
        <v>344</v>
      </c>
      <c r="C280" s="466"/>
      <c r="D280" s="466"/>
      <c r="E280" s="466"/>
      <c r="F280" s="466"/>
      <c r="G280" s="466"/>
    </row>
    <row r="281" spans="1:7" ht="12.75" x14ac:dyDescent="0.2">
      <c r="A281" s="62" t="s">
        <v>339</v>
      </c>
      <c r="B281" s="69" t="s">
        <v>12</v>
      </c>
      <c r="C281" s="69" t="s">
        <v>13</v>
      </c>
      <c r="F281" s="73"/>
    </row>
    <row r="282" spans="1:7" ht="12.75" x14ac:dyDescent="0.2">
      <c r="A282" s="62" t="s">
        <v>339</v>
      </c>
      <c r="B282" s="69"/>
      <c r="C282" s="69"/>
    </row>
    <row r="283" spans="1:7" ht="12.75" x14ac:dyDescent="0.2"/>
  </sheetData>
  <mergeCells count="109">
    <mergeCell ref="B11:D11"/>
    <mergeCell ref="B12:D12"/>
    <mergeCell ref="B14:D14"/>
    <mergeCell ref="B15:D15"/>
    <mergeCell ref="B17:F17"/>
    <mergeCell ref="B18:D18"/>
    <mergeCell ref="A1:F1"/>
    <mergeCell ref="B4:F4"/>
    <mergeCell ref="B5:D5"/>
    <mergeCell ref="B6:D6"/>
    <mergeCell ref="B8:D8"/>
    <mergeCell ref="B9:D9"/>
    <mergeCell ref="B26:C26"/>
    <mergeCell ref="B30:C30"/>
    <mergeCell ref="B31:C31"/>
    <mergeCell ref="B32:C32"/>
    <mergeCell ref="B34:F34"/>
    <mergeCell ref="B35:C35"/>
    <mergeCell ref="B19:D19"/>
    <mergeCell ref="B20:D20"/>
    <mergeCell ref="B21:D21"/>
    <mergeCell ref="B22:D22"/>
    <mergeCell ref="B23:D23"/>
    <mergeCell ref="B25:C25"/>
    <mergeCell ref="B58:D58"/>
    <mergeCell ref="B59:D59"/>
    <mergeCell ref="B60:D60"/>
    <mergeCell ref="B63:F63"/>
    <mergeCell ref="B89:D89"/>
    <mergeCell ref="B90:D90"/>
    <mergeCell ref="B36:C36"/>
    <mergeCell ref="B37:C37"/>
    <mergeCell ref="B39:F39"/>
    <mergeCell ref="B55:F55"/>
    <mergeCell ref="B56:D56"/>
    <mergeCell ref="B57:D57"/>
    <mergeCell ref="B108:G108"/>
    <mergeCell ref="B109:G109"/>
    <mergeCell ref="B110:G110"/>
    <mergeCell ref="B111:D111"/>
    <mergeCell ref="B112:D112"/>
    <mergeCell ref="B113:D113"/>
    <mergeCell ref="B91:F91"/>
    <mergeCell ref="C92:G92"/>
    <mergeCell ref="B100:G100"/>
    <mergeCell ref="B101:D101"/>
    <mergeCell ref="B102:D102"/>
    <mergeCell ref="B103:D103"/>
    <mergeCell ref="B137:F137"/>
    <mergeCell ref="C144:E144"/>
    <mergeCell ref="B147:F147"/>
    <mergeCell ref="B149:F149"/>
    <mergeCell ref="D151:E151"/>
    <mergeCell ref="D152:E152"/>
    <mergeCell ref="B117:G117"/>
    <mergeCell ref="B127:F127"/>
    <mergeCell ref="B131:D131"/>
    <mergeCell ref="B132:D132"/>
    <mergeCell ref="B134:F134"/>
    <mergeCell ref="B135:F135"/>
    <mergeCell ref="B186:D186"/>
    <mergeCell ref="B187:E187"/>
    <mergeCell ref="B189:F189"/>
    <mergeCell ref="B190:C190"/>
    <mergeCell ref="B191:C191"/>
    <mergeCell ref="B192:C192"/>
    <mergeCell ref="B164:F164"/>
    <mergeCell ref="B181:F181"/>
    <mergeCell ref="B182:D182"/>
    <mergeCell ref="B183:D183"/>
    <mergeCell ref="B184:D184"/>
    <mergeCell ref="B185:D185"/>
    <mergeCell ref="B200:D200"/>
    <mergeCell ref="B201:D201"/>
    <mergeCell ref="B211:D211"/>
    <mergeCell ref="B225:D225"/>
    <mergeCell ref="B226:D226"/>
    <mergeCell ref="B240:C240"/>
    <mergeCell ref="B193:C193"/>
    <mergeCell ref="B194:C194"/>
    <mergeCell ref="B195:C195"/>
    <mergeCell ref="B196:C196"/>
    <mergeCell ref="B197:C197"/>
    <mergeCell ref="B198:C198"/>
    <mergeCell ref="B254:D254"/>
    <mergeCell ref="C256:D256"/>
    <mergeCell ref="B260:D260"/>
    <mergeCell ref="B261:D261"/>
    <mergeCell ref="B262:D262"/>
    <mergeCell ref="B263:D263"/>
    <mergeCell ref="B241:C241"/>
    <mergeCell ref="B242:C242"/>
    <mergeCell ref="B248:D248"/>
    <mergeCell ref="B249:D249"/>
    <mergeCell ref="B250:C250"/>
    <mergeCell ref="B253:D253"/>
    <mergeCell ref="B280:G280"/>
    <mergeCell ref="B270:F271"/>
    <mergeCell ref="B274:D274"/>
    <mergeCell ref="B275:D275"/>
    <mergeCell ref="B276:D276"/>
    <mergeCell ref="B277:D277"/>
    <mergeCell ref="B278:D278"/>
    <mergeCell ref="B264:D264"/>
    <mergeCell ref="B265:D265"/>
    <mergeCell ref="B266:D266"/>
    <mergeCell ref="B267:D267"/>
    <mergeCell ref="B268:D268"/>
    <mergeCell ref="B269:D269"/>
  </mergeCells>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zoomScaleNormal="100" workbookViewId="0">
      <selection activeCell="B67" sqref="B67:G1048576"/>
    </sheetView>
  </sheetViews>
  <sheetFormatPr defaultColWidth="0" defaultRowHeight="0" customHeight="1" zeroHeight="1" x14ac:dyDescent="0.2"/>
  <cols>
    <col min="1" max="1" width="4.42578125" style="1" customWidth="1"/>
    <col min="2" max="2" width="22.7109375" style="534" customWidth="1"/>
    <col min="3" max="7" width="12.7109375" style="534" customWidth="1"/>
    <col min="8" max="8" width="9.140625" customWidth="1"/>
  </cols>
  <sheetData>
    <row r="1" spans="1:7" ht="18" x14ac:dyDescent="0.2">
      <c r="A1" s="421" t="s">
        <v>345</v>
      </c>
      <c r="B1" s="421"/>
      <c r="C1" s="421"/>
      <c r="D1" s="421"/>
      <c r="E1" s="421"/>
      <c r="F1" s="421"/>
      <c r="G1" s="421"/>
    </row>
    <row r="2" spans="1:7" ht="12.75" x14ac:dyDescent="0.2">
      <c r="B2"/>
      <c r="C2"/>
      <c r="D2"/>
      <c r="E2"/>
      <c r="F2"/>
      <c r="G2"/>
    </row>
    <row r="3" spans="1:7" ht="15.75" x14ac:dyDescent="0.25">
      <c r="B3" s="55" t="s">
        <v>346</v>
      </c>
      <c r="C3"/>
      <c r="D3"/>
      <c r="E3"/>
      <c r="F3"/>
      <c r="G3"/>
    </row>
    <row r="4" spans="1:7" ht="12.75" x14ac:dyDescent="0.2">
      <c r="A4" s="2" t="s">
        <v>347</v>
      </c>
      <c r="B4" s="529"/>
      <c r="C4" s="530"/>
      <c r="D4" s="531"/>
      <c r="E4" s="177" t="s">
        <v>12</v>
      </c>
      <c r="F4" s="177" t="s">
        <v>13</v>
      </c>
      <c r="G4" s="178"/>
    </row>
    <row r="5" spans="1:7" ht="26.25" customHeight="1" x14ac:dyDescent="0.2">
      <c r="A5" s="2" t="s">
        <v>347</v>
      </c>
      <c r="B5" s="426" t="s">
        <v>348</v>
      </c>
      <c r="C5" s="532"/>
      <c r="D5" s="533"/>
      <c r="E5" s="177" t="s">
        <v>70</v>
      </c>
      <c r="F5" s="177"/>
      <c r="G5" s="7"/>
    </row>
    <row r="6" spans="1:7" ht="41.25" customHeight="1" x14ac:dyDescent="0.2">
      <c r="A6" s="2" t="s">
        <v>347</v>
      </c>
      <c r="B6" s="426" t="s">
        <v>349</v>
      </c>
      <c r="C6" s="532"/>
      <c r="D6" s="533"/>
      <c r="E6" s="177" t="s">
        <v>70</v>
      </c>
      <c r="F6" s="177"/>
      <c r="G6" s="179"/>
    </row>
    <row r="7" spans="1:7" ht="12.75" x14ac:dyDescent="0.2">
      <c r="B7" s="180"/>
      <c r="C7" s="180"/>
      <c r="D7" s="180"/>
      <c r="E7" s="181"/>
      <c r="F7" s="181"/>
      <c r="G7" s="179"/>
    </row>
    <row r="8" spans="1:7" ht="29.25" customHeight="1" x14ac:dyDescent="0.2">
      <c r="A8" s="182" t="s">
        <v>350</v>
      </c>
      <c r="B8" s="546" t="s">
        <v>351</v>
      </c>
      <c r="C8" s="546"/>
      <c r="D8" s="546"/>
      <c r="E8" s="546"/>
      <c r="F8" s="546"/>
      <c r="G8" s="546"/>
    </row>
    <row r="9" spans="1:7" ht="25.5" x14ac:dyDescent="0.2">
      <c r="A9" s="2" t="s">
        <v>350</v>
      </c>
      <c r="B9" s="183"/>
      <c r="C9" s="184" t="s">
        <v>352</v>
      </c>
      <c r="D9" s="184" t="s">
        <v>353</v>
      </c>
      <c r="E9" s="184" t="s">
        <v>354</v>
      </c>
      <c r="F9" s="185"/>
      <c r="G9"/>
    </row>
    <row r="10" spans="1:7" ht="12.75" x14ac:dyDescent="0.2">
      <c r="A10" s="2" t="s">
        <v>350</v>
      </c>
      <c r="B10" s="54" t="s">
        <v>81</v>
      </c>
      <c r="C10" s="186">
        <v>2039</v>
      </c>
      <c r="D10" s="186">
        <v>1745</v>
      </c>
      <c r="E10" s="186">
        <v>1222</v>
      </c>
      <c r="F10" s="187"/>
      <c r="G10"/>
    </row>
    <row r="11" spans="1:7" ht="12.75" x14ac:dyDescent="0.2">
      <c r="A11" s="2" t="s">
        <v>350</v>
      </c>
      <c r="B11" s="54" t="s">
        <v>82</v>
      </c>
      <c r="C11" s="186">
        <v>1777</v>
      </c>
      <c r="D11" s="186">
        <v>1605</v>
      </c>
      <c r="E11" s="186">
        <v>1111</v>
      </c>
      <c r="F11" s="187"/>
      <c r="G11"/>
    </row>
    <row r="12" spans="1:7" ht="12.75" x14ac:dyDescent="0.2">
      <c r="A12" s="2" t="s">
        <v>350</v>
      </c>
      <c r="B12" s="53" t="s">
        <v>355</v>
      </c>
      <c r="C12" s="188">
        <f>SUM(C10:C11)</f>
        <v>3816</v>
      </c>
      <c r="D12" s="188">
        <f>SUM(D10:D11)</f>
        <v>3350</v>
      </c>
      <c r="E12" s="188">
        <f>SUM(E10:E11)</f>
        <v>2333</v>
      </c>
      <c r="F12" s="187"/>
      <c r="G12"/>
    </row>
    <row r="13" spans="1:7" ht="12.75" x14ac:dyDescent="0.2">
      <c r="B13"/>
      <c r="C13"/>
      <c r="D13"/>
      <c r="E13"/>
      <c r="F13"/>
      <c r="G13"/>
    </row>
    <row r="14" spans="1:7" ht="15.75" x14ac:dyDescent="0.2">
      <c r="B14" s="544" t="s">
        <v>356</v>
      </c>
      <c r="C14" s="545"/>
      <c r="D14"/>
      <c r="E14"/>
      <c r="F14"/>
      <c r="G14"/>
    </row>
    <row r="15" spans="1:7" ht="12.75" x14ac:dyDescent="0.2">
      <c r="A15" s="2" t="s">
        <v>357</v>
      </c>
      <c r="B15" s="541" t="s">
        <v>358</v>
      </c>
      <c r="C15" s="541"/>
      <c r="D15" s="541"/>
      <c r="E15"/>
      <c r="F15"/>
      <c r="G15"/>
    </row>
    <row r="16" spans="1:7" ht="15" x14ac:dyDescent="0.2">
      <c r="A16" s="2" t="s">
        <v>357</v>
      </c>
      <c r="B16" s="189" t="s">
        <v>359</v>
      </c>
      <c r="C16" s="190" t="s">
        <v>360</v>
      </c>
      <c r="D16"/>
      <c r="E16"/>
      <c r="F16"/>
      <c r="G16"/>
    </row>
    <row r="17" spans="1:7" ht="15" x14ac:dyDescent="0.2">
      <c r="A17" s="2" t="s">
        <v>357</v>
      </c>
      <c r="B17" s="189" t="s">
        <v>361</v>
      </c>
      <c r="C17" s="190"/>
      <c r="D17"/>
      <c r="E17"/>
      <c r="F17"/>
      <c r="G17"/>
    </row>
    <row r="18" spans="1:7" ht="15" x14ac:dyDescent="0.2">
      <c r="A18" s="2" t="s">
        <v>357</v>
      </c>
      <c r="B18" s="189" t="s">
        <v>362</v>
      </c>
      <c r="C18" s="190" t="s">
        <v>360</v>
      </c>
      <c r="D18"/>
      <c r="E18"/>
      <c r="F18"/>
      <c r="G18"/>
    </row>
    <row r="19" spans="1:7" ht="15" x14ac:dyDescent="0.2">
      <c r="A19" s="2" t="s">
        <v>357</v>
      </c>
      <c r="B19" s="189" t="s">
        <v>363</v>
      </c>
      <c r="C19" s="190" t="s">
        <v>360</v>
      </c>
      <c r="D19"/>
      <c r="E19"/>
      <c r="F19"/>
      <c r="G19"/>
    </row>
    <row r="20" spans="1:7" ht="12.75" x14ac:dyDescent="0.2">
      <c r="B20"/>
      <c r="C20"/>
      <c r="D20"/>
      <c r="E20"/>
      <c r="F20"/>
      <c r="G20"/>
    </row>
    <row r="21" spans="1:7" ht="12.75" customHeight="1" x14ac:dyDescent="0.2">
      <c r="A21" s="2" t="s">
        <v>364</v>
      </c>
      <c r="B21" s="529"/>
      <c r="C21" s="530"/>
      <c r="D21" s="531"/>
      <c r="E21" s="177" t="s">
        <v>12</v>
      </c>
      <c r="F21" s="177" t="s">
        <v>13</v>
      </c>
      <c r="G21" s="191"/>
    </row>
    <row r="22" spans="1:7" ht="40.5" customHeight="1" x14ac:dyDescent="0.2">
      <c r="A22" s="2" t="s">
        <v>364</v>
      </c>
      <c r="B22" s="426" t="s">
        <v>365</v>
      </c>
      <c r="C22" s="532"/>
      <c r="D22" s="533"/>
      <c r="E22" s="177" t="s">
        <v>70</v>
      </c>
      <c r="F22" s="177"/>
      <c r="G22" s="191"/>
    </row>
    <row r="23" spans="1:7" ht="24.75" customHeight="1" x14ac:dyDescent="0.2">
      <c r="A23" s="2" t="s">
        <v>364</v>
      </c>
      <c r="B23" s="437" t="s">
        <v>366</v>
      </c>
      <c r="C23" s="437"/>
      <c r="D23" s="437"/>
      <c r="E23" s="192">
        <v>30</v>
      </c>
      <c r="F23" s="181"/>
      <c r="G23" s="191"/>
    </row>
    <row r="24" spans="1:7" ht="12.75" x14ac:dyDescent="0.2">
      <c r="B24"/>
      <c r="C24"/>
      <c r="D24"/>
      <c r="E24"/>
      <c r="F24"/>
      <c r="G24"/>
    </row>
    <row r="25" spans="1:7" ht="12.75" x14ac:dyDescent="0.2">
      <c r="A25" s="2" t="s">
        <v>367</v>
      </c>
      <c r="B25" s="542" t="s">
        <v>368</v>
      </c>
      <c r="C25" s="543"/>
      <c r="D25" s="543"/>
      <c r="E25" s="543"/>
      <c r="F25" s="50"/>
      <c r="G25"/>
    </row>
    <row r="26" spans="1:7" ht="22.5" x14ac:dyDescent="0.2">
      <c r="A26" s="2" t="s">
        <v>367</v>
      </c>
      <c r="B26" s="52"/>
      <c r="C26" s="193" t="s">
        <v>369</v>
      </c>
      <c r="D26" s="193" t="s">
        <v>370</v>
      </c>
      <c r="E26" s="193" t="s">
        <v>371</v>
      </c>
      <c r="F26" s="193" t="s">
        <v>372</v>
      </c>
      <c r="G26" s="193" t="s">
        <v>373</v>
      </c>
    </row>
    <row r="27" spans="1:7" ht="12.75" x14ac:dyDescent="0.2">
      <c r="A27" s="2" t="s">
        <v>367</v>
      </c>
      <c r="B27" s="47" t="s">
        <v>374</v>
      </c>
      <c r="C27" s="177"/>
      <c r="D27" s="177"/>
      <c r="E27" s="177"/>
      <c r="F27" s="177" t="s">
        <v>70</v>
      </c>
      <c r="G27" s="177"/>
    </row>
    <row r="28" spans="1:7" ht="12.75" x14ac:dyDescent="0.2">
      <c r="A28" s="2" t="s">
        <v>367</v>
      </c>
      <c r="B28" s="47" t="s">
        <v>375</v>
      </c>
      <c r="C28" s="177" t="s">
        <v>70</v>
      </c>
      <c r="D28" s="177"/>
      <c r="E28" s="177"/>
      <c r="F28" s="177"/>
      <c r="G28" s="177"/>
    </row>
    <row r="29" spans="1:7" ht="25.5" x14ac:dyDescent="0.2">
      <c r="A29" s="2" t="s">
        <v>367</v>
      </c>
      <c r="B29" s="47" t="s">
        <v>376</v>
      </c>
      <c r="C29" s="177"/>
      <c r="D29" s="177"/>
      <c r="E29" s="177"/>
      <c r="F29" s="177"/>
      <c r="G29" s="177" t="s">
        <v>70</v>
      </c>
    </row>
    <row r="30" spans="1:7" ht="12.75" x14ac:dyDescent="0.2">
      <c r="A30" s="2" t="s">
        <v>367</v>
      </c>
      <c r="B30" s="47" t="s">
        <v>155</v>
      </c>
      <c r="C30" s="177"/>
      <c r="D30" s="177"/>
      <c r="E30" s="177"/>
      <c r="F30" s="177"/>
      <c r="G30" s="177" t="s">
        <v>70</v>
      </c>
    </row>
    <row r="31" spans="1:7" ht="12.75" x14ac:dyDescent="0.2">
      <c r="A31" s="2" t="s">
        <v>367</v>
      </c>
      <c r="B31" s="47" t="s">
        <v>151</v>
      </c>
      <c r="C31" s="177"/>
      <c r="D31" s="177"/>
      <c r="E31" s="177"/>
      <c r="F31" s="177" t="s">
        <v>70</v>
      </c>
      <c r="G31" s="177"/>
    </row>
    <row r="32" spans="1:7" ht="40.5" customHeight="1" x14ac:dyDescent="0.2">
      <c r="A32" s="2" t="s">
        <v>367</v>
      </c>
      <c r="B32" s="47" t="s">
        <v>377</v>
      </c>
      <c r="C32" s="177"/>
      <c r="D32" s="177"/>
      <c r="E32" s="177"/>
      <c r="F32" s="177" t="s">
        <v>70</v>
      </c>
      <c r="G32" s="177"/>
    </row>
    <row r="33" spans="1:7" ht="12.75" x14ac:dyDescent="0.2">
      <c r="B33"/>
      <c r="C33"/>
      <c r="D33"/>
      <c r="E33"/>
      <c r="F33"/>
      <c r="G33"/>
    </row>
    <row r="34" spans="1:7" ht="27" customHeight="1" x14ac:dyDescent="0.2">
      <c r="A34" s="2" t="s">
        <v>378</v>
      </c>
      <c r="B34" s="437" t="s">
        <v>379</v>
      </c>
      <c r="C34" s="437"/>
      <c r="D34" s="437"/>
      <c r="E34" s="194"/>
      <c r="F34" s="195"/>
      <c r="G34" s="191"/>
    </row>
    <row r="35" spans="1:7" ht="12.75" x14ac:dyDescent="0.2">
      <c r="B35"/>
      <c r="C35"/>
      <c r="D35"/>
      <c r="E35"/>
      <c r="F35"/>
      <c r="G35"/>
    </row>
    <row r="36" spans="1:7" ht="26.25" customHeight="1" x14ac:dyDescent="0.2">
      <c r="A36" s="2" t="s">
        <v>380</v>
      </c>
      <c r="B36" s="437" t="s">
        <v>381</v>
      </c>
      <c r="C36" s="437"/>
      <c r="D36" s="437"/>
      <c r="E36" s="196">
        <v>2.25</v>
      </c>
      <c r="F36" s="195"/>
      <c r="G36" s="191"/>
    </row>
    <row r="37" spans="1:7" ht="12.75" x14ac:dyDescent="0.2">
      <c r="B37"/>
      <c r="C37"/>
      <c r="D37"/>
      <c r="E37"/>
      <c r="F37"/>
      <c r="G37"/>
    </row>
    <row r="38" spans="1:7" ht="12.75" x14ac:dyDescent="0.2">
      <c r="A38" s="2" t="s">
        <v>382</v>
      </c>
      <c r="B38" s="536" t="s">
        <v>383</v>
      </c>
      <c r="G38" s="537"/>
    </row>
    <row r="39" spans="1:7" ht="12.75" x14ac:dyDescent="0.2">
      <c r="A39" s="2"/>
      <c r="B39" s="538"/>
      <c r="C39" s="539"/>
      <c r="D39" s="539"/>
      <c r="E39" s="539"/>
      <c r="F39" s="539"/>
      <c r="G39" s="540"/>
    </row>
    <row r="40" spans="1:7" ht="12.75" x14ac:dyDescent="0.2">
      <c r="B40"/>
      <c r="C40"/>
      <c r="D40"/>
      <c r="E40"/>
      <c r="F40"/>
      <c r="G40"/>
    </row>
    <row r="41" spans="1:7" ht="37.5" customHeight="1" x14ac:dyDescent="0.2">
      <c r="A41" s="2" t="s">
        <v>384</v>
      </c>
      <c r="B41" s="539" t="s">
        <v>385</v>
      </c>
      <c r="C41" s="539"/>
      <c r="D41" s="539"/>
      <c r="E41" s="539"/>
      <c r="F41" s="539"/>
      <c r="G41" s="539"/>
    </row>
    <row r="42" spans="1:7" ht="22.5" x14ac:dyDescent="0.2">
      <c r="A42" s="2" t="s">
        <v>384</v>
      </c>
      <c r="B42" s="52"/>
      <c r="C42" s="197" t="s">
        <v>386</v>
      </c>
      <c r="D42" s="197" t="s">
        <v>387</v>
      </c>
      <c r="E42" s="197" t="s">
        <v>388</v>
      </c>
      <c r="F42" s="197" t="s">
        <v>389</v>
      </c>
      <c r="G42" s="197" t="s">
        <v>390</v>
      </c>
    </row>
    <row r="43" spans="1:7" ht="12.75" x14ac:dyDescent="0.2">
      <c r="A43" s="2" t="s">
        <v>384</v>
      </c>
      <c r="B43" s="12" t="s">
        <v>359</v>
      </c>
      <c r="C43" s="198">
        <v>41699</v>
      </c>
      <c r="D43" s="198">
        <v>42156</v>
      </c>
      <c r="E43" s="199"/>
      <c r="F43" s="199"/>
      <c r="G43" s="24" t="s">
        <v>70</v>
      </c>
    </row>
    <row r="44" spans="1:7" ht="12.75" x14ac:dyDescent="0.2">
      <c r="A44" s="2" t="s">
        <v>384</v>
      </c>
      <c r="B44" s="12" t="s">
        <v>361</v>
      </c>
      <c r="C44" s="198" t="s">
        <v>211</v>
      </c>
      <c r="D44" s="198"/>
      <c r="E44" s="199"/>
      <c r="F44" s="199"/>
      <c r="G44" s="24"/>
    </row>
    <row r="45" spans="1:7" ht="12.75" x14ac:dyDescent="0.2">
      <c r="A45" s="2" t="s">
        <v>384</v>
      </c>
      <c r="B45" s="12" t="s">
        <v>362</v>
      </c>
      <c r="C45" s="198">
        <v>41927</v>
      </c>
      <c r="D45" s="198">
        <v>41958</v>
      </c>
      <c r="E45" s="199"/>
      <c r="F45" s="199"/>
      <c r="G45" s="24" t="s">
        <v>70</v>
      </c>
    </row>
    <row r="46" spans="1:7" ht="12.75" x14ac:dyDescent="0.2">
      <c r="A46" s="2" t="s">
        <v>384</v>
      </c>
      <c r="B46" s="12" t="s">
        <v>363</v>
      </c>
      <c r="C46" s="198">
        <v>41699</v>
      </c>
      <c r="D46" s="198">
        <v>41760</v>
      </c>
      <c r="E46" s="199"/>
      <c r="F46" s="199"/>
      <c r="G46" s="24" t="s">
        <v>70</v>
      </c>
    </row>
    <row r="47" spans="1:7" ht="12.75" x14ac:dyDescent="0.2">
      <c r="B47"/>
      <c r="C47"/>
      <c r="D47"/>
      <c r="E47"/>
      <c r="F47"/>
      <c r="G47"/>
    </row>
    <row r="48" spans="1:7" ht="12.75" customHeight="1" x14ac:dyDescent="0.2">
      <c r="A48" s="2" t="s">
        <v>391</v>
      </c>
      <c r="B48" s="529"/>
      <c r="C48" s="530"/>
      <c r="D48" s="531"/>
      <c r="E48" s="177" t="s">
        <v>12</v>
      </c>
      <c r="F48" s="177" t="s">
        <v>13</v>
      </c>
      <c r="G48" s="178"/>
    </row>
    <row r="49" spans="1:7" ht="26.25" customHeight="1" x14ac:dyDescent="0.2">
      <c r="A49" s="2" t="s">
        <v>391</v>
      </c>
      <c r="B49" s="426" t="s">
        <v>392</v>
      </c>
      <c r="C49" s="532"/>
      <c r="D49" s="533"/>
      <c r="E49" s="177"/>
      <c r="F49" s="177" t="s">
        <v>70</v>
      </c>
      <c r="G49" s="7"/>
    </row>
    <row r="50" spans="1:7" ht="12.75" x14ac:dyDescent="0.2">
      <c r="B50" s="180"/>
      <c r="C50" s="180"/>
      <c r="D50" s="180"/>
      <c r="E50" s="181"/>
      <c r="F50" s="181"/>
      <c r="G50"/>
    </row>
    <row r="51" spans="1:7" ht="12.75" x14ac:dyDescent="0.2">
      <c r="A51" s="2" t="s">
        <v>393</v>
      </c>
      <c r="B51" s="536" t="s">
        <v>394</v>
      </c>
      <c r="G51" s="537"/>
    </row>
    <row r="52" spans="1:7" ht="12.75" x14ac:dyDescent="0.2">
      <c r="A52" s="2"/>
      <c r="B52" s="538"/>
      <c r="C52" s="539"/>
      <c r="D52" s="539"/>
      <c r="E52" s="539"/>
      <c r="F52" s="539"/>
      <c r="G52" s="540"/>
    </row>
    <row r="53" spans="1:7" ht="12.75" x14ac:dyDescent="0.2">
      <c r="B53"/>
      <c r="C53"/>
      <c r="D53"/>
      <c r="E53"/>
      <c r="F53"/>
      <c r="G53"/>
    </row>
    <row r="54" spans="1:7" ht="15.75" x14ac:dyDescent="0.2">
      <c r="B54" s="544" t="s">
        <v>395</v>
      </c>
      <c r="C54" s="545"/>
      <c r="D54"/>
      <c r="E54"/>
      <c r="F54"/>
      <c r="G54"/>
    </row>
    <row r="55" spans="1:7" ht="27.75" customHeight="1" x14ac:dyDescent="0.2">
      <c r="A55" s="2" t="s">
        <v>396</v>
      </c>
      <c r="B55" s="437" t="s">
        <v>397</v>
      </c>
      <c r="C55" s="437"/>
      <c r="D55" s="437"/>
      <c r="E55" s="200" t="s">
        <v>398</v>
      </c>
      <c r="F55"/>
      <c r="G55" s="191"/>
    </row>
    <row r="56" spans="1:7" ht="12.75" x14ac:dyDescent="0.2">
      <c r="B56"/>
      <c r="C56"/>
      <c r="D56"/>
      <c r="E56"/>
      <c r="F56"/>
      <c r="G56"/>
    </row>
    <row r="57" spans="1:7" ht="12.75" x14ac:dyDescent="0.2">
      <c r="A57" s="2" t="s">
        <v>399</v>
      </c>
      <c r="B57" s="529"/>
      <c r="C57" s="530"/>
      <c r="D57" s="531"/>
      <c r="E57" s="177" t="s">
        <v>400</v>
      </c>
      <c r="F57" s="177" t="s">
        <v>401</v>
      </c>
      <c r="G57"/>
    </row>
    <row r="58" spans="1:7" ht="26.25" customHeight="1" x14ac:dyDescent="0.2">
      <c r="A58" s="2" t="s">
        <v>399</v>
      </c>
      <c r="B58" s="426" t="s">
        <v>402</v>
      </c>
      <c r="C58" s="532"/>
      <c r="D58" s="533"/>
      <c r="E58" s="177">
        <v>66</v>
      </c>
      <c r="F58" s="177" t="s">
        <v>403</v>
      </c>
      <c r="G58"/>
    </row>
    <row r="59" spans="1:7" ht="12.75" x14ac:dyDescent="0.2">
      <c r="B59"/>
      <c r="C59"/>
      <c r="D59"/>
      <c r="E59"/>
      <c r="F59"/>
      <c r="G59"/>
    </row>
    <row r="60" spans="1:7" ht="12.75" x14ac:dyDescent="0.2">
      <c r="A60" s="2" t="s">
        <v>404</v>
      </c>
      <c r="B60" s="529"/>
      <c r="C60" s="530"/>
      <c r="D60" s="531"/>
      <c r="E60" s="177" t="s">
        <v>400</v>
      </c>
      <c r="F60" s="177" t="s">
        <v>401</v>
      </c>
      <c r="G60"/>
    </row>
    <row r="61" spans="1:7" ht="27" customHeight="1" x14ac:dyDescent="0.2">
      <c r="A61" s="2" t="s">
        <v>404</v>
      </c>
      <c r="B61" s="426" t="s">
        <v>405</v>
      </c>
      <c r="C61" s="532"/>
      <c r="D61" s="533"/>
      <c r="E61" s="177" t="s">
        <v>211</v>
      </c>
      <c r="F61" s="177"/>
      <c r="G61"/>
    </row>
    <row r="62" spans="1:7" ht="12.75" x14ac:dyDescent="0.2">
      <c r="B62" s="43"/>
      <c r="C62" s="43"/>
      <c r="D62" s="43"/>
      <c r="E62" s="43"/>
      <c r="F62" s="43"/>
      <c r="G62" s="43"/>
    </row>
    <row r="63" spans="1:7" ht="27.75" customHeight="1" x14ac:dyDescent="0.2">
      <c r="A63" s="2" t="s">
        <v>406</v>
      </c>
      <c r="B63" s="437" t="s">
        <v>407</v>
      </c>
      <c r="C63" s="437"/>
      <c r="D63" s="437"/>
      <c r="E63" s="196" t="s">
        <v>211</v>
      </c>
      <c r="F63" s="201"/>
      <c r="G63" s="191"/>
    </row>
    <row r="64" spans="1:7" ht="12.75" x14ac:dyDescent="0.2">
      <c r="A64" s="2"/>
      <c r="B64" s="201"/>
      <c r="C64" s="201"/>
      <c r="D64" s="201"/>
      <c r="E64" s="201"/>
      <c r="F64" s="201"/>
      <c r="G64" s="191"/>
    </row>
    <row r="65" spans="1:7" ht="26.25" customHeight="1" x14ac:dyDescent="0.2">
      <c r="A65" s="2" t="s">
        <v>408</v>
      </c>
      <c r="B65" s="437" t="s">
        <v>409</v>
      </c>
      <c r="C65" s="437"/>
      <c r="D65" s="437"/>
      <c r="E65" s="196">
        <v>30</v>
      </c>
      <c r="F65" s="201"/>
      <c r="G65" s="191"/>
    </row>
    <row r="66" spans="1:7" ht="12.75" x14ac:dyDescent="0.2">
      <c r="A66" s="2"/>
      <c r="B66" s="201"/>
      <c r="C66" s="201"/>
      <c r="D66" s="201"/>
      <c r="E66" s="201"/>
      <c r="F66" s="201"/>
      <c r="G66" s="191"/>
    </row>
    <row r="67" spans="1:7" ht="12.75" customHeight="1" x14ac:dyDescent="0.2">
      <c r="A67" s="2" t="s">
        <v>410</v>
      </c>
      <c r="B67" s="534" t="s">
        <v>411</v>
      </c>
    </row>
    <row r="68" spans="1:7" ht="12.75" x14ac:dyDescent="0.2">
      <c r="A68" s="2"/>
      <c r="B68" s="535"/>
      <c r="C68" s="535"/>
      <c r="D68" s="535"/>
      <c r="E68" s="535"/>
      <c r="F68" s="535"/>
      <c r="G68" s="535"/>
    </row>
    <row r="69" spans="1:7" ht="12.75" x14ac:dyDescent="0.2">
      <c r="B69" s="535"/>
      <c r="C69" s="535"/>
      <c r="D69" s="535"/>
      <c r="E69" s="535"/>
      <c r="F69" s="535"/>
      <c r="G69" s="535"/>
    </row>
  </sheetData>
  <mergeCells count="27">
    <mergeCell ref="B14:C14"/>
    <mergeCell ref="A1:G1"/>
    <mergeCell ref="B4:D4"/>
    <mergeCell ref="B5:D5"/>
    <mergeCell ref="B6:D6"/>
    <mergeCell ref="B8:G8"/>
    <mergeCell ref="B67:G1048576"/>
    <mergeCell ref="B51:G52"/>
    <mergeCell ref="B15:D15"/>
    <mergeCell ref="B21:D21"/>
    <mergeCell ref="B22:D22"/>
    <mergeCell ref="B23:D23"/>
    <mergeCell ref="B25:E25"/>
    <mergeCell ref="B34:D34"/>
    <mergeCell ref="B36:D36"/>
    <mergeCell ref="B38:G39"/>
    <mergeCell ref="B41:G41"/>
    <mergeCell ref="B48:D48"/>
    <mergeCell ref="B49:D49"/>
    <mergeCell ref="B63:D63"/>
    <mergeCell ref="B65:D65"/>
    <mergeCell ref="B54:C54"/>
    <mergeCell ref="B55:D55"/>
    <mergeCell ref="B57:D57"/>
    <mergeCell ref="B58:D58"/>
    <mergeCell ref="B60:D60"/>
    <mergeCell ref="B61:D61"/>
  </mergeCells>
  <pageMargins left="0.75" right="0.75" top="1" bottom="1" header="0.5" footer="0.5"/>
  <pageSetup scale="75" orientation="portrait" r:id="rId1"/>
  <headerFooter alignWithMargins="0">
    <oddHeader>&amp;CCommon Data Set 2016-2017</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activeCell="B36" sqref="B36:B37"/>
    </sheetView>
  </sheetViews>
  <sheetFormatPr defaultColWidth="0" defaultRowHeight="12.75" customHeight="1" zeroHeight="1" x14ac:dyDescent="0.2"/>
  <cols>
    <col min="1" max="1" width="4.42578125" style="1" customWidth="1"/>
    <col min="2" max="2" width="66.28515625" customWidth="1"/>
    <col min="3" max="3" width="12.7109375" customWidth="1"/>
    <col min="4" max="4" width="9.140625" customWidth="1"/>
  </cols>
  <sheetData>
    <row r="1" spans="1:3" ht="18" x14ac:dyDescent="0.2">
      <c r="A1" s="421" t="s">
        <v>412</v>
      </c>
      <c r="B1" s="421"/>
      <c r="C1" s="421"/>
    </row>
    <row r="2" spans="1:3" ht="28.5" customHeight="1" x14ac:dyDescent="0.2">
      <c r="A2" s="2" t="s">
        <v>413</v>
      </c>
      <c r="B2" s="547" t="s">
        <v>414</v>
      </c>
      <c r="C2" s="548"/>
    </row>
    <row r="3" spans="1:3" x14ac:dyDescent="0.2">
      <c r="A3" s="2" t="s">
        <v>413</v>
      </c>
      <c r="B3" s="12" t="s">
        <v>415</v>
      </c>
      <c r="C3" s="202"/>
    </row>
    <row r="4" spans="1:3" x14ac:dyDescent="0.2">
      <c r="A4" s="2" t="s">
        <v>413</v>
      </c>
      <c r="B4" s="203" t="s">
        <v>416</v>
      </c>
      <c r="C4" s="202"/>
    </row>
    <row r="5" spans="1:3" x14ac:dyDescent="0.2">
      <c r="A5" s="2" t="s">
        <v>413</v>
      </c>
      <c r="B5" s="12" t="s">
        <v>417</v>
      </c>
      <c r="C5" s="202"/>
    </row>
    <row r="6" spans="1:3" x14ac:dyDescent="0.2">
      <c r="A6" s="2" t="s">
        <v>413</v>
      </c>
      <c r="B6" s="12" t="s">
        <v>418</v>
      </c>
      <c r="C6" s="202" t="s">
        <v>70</v>
      </c>
    </row>
    <row r="7" spans="1:3" x14ac:dyDescent="0.2">
      <c r="A7" s="2" t="s">
        <v>413</v>
      </c>
      <c r="B7" s="12" t="s">
        <v>419</v>
      </c>
      <c r="C7" s="202" t="s">
        <v>70</v>
      </c>
    </row>
    <row r="8" spans="1:3" x14ac:dyDescent="0.2">
      <c r="A8" s="2" t="s">
        <v>413</v>
      </c>
      <c r="B8" s="12" t="s">
        <v>420</v>
      </c>
      <c r="C8" s="202"/>
    </row>
    <row r="9" spans="1:3" x14ac:dyDescent="0.2">
      <c r="A9" s="2" t="s">
        <v>413</v>
      </c>
      <c r="B9" s="12" t="s">
        <v>421</v>
      </c>
      <c r="C9" s="202" t="s">
        <v>70</v>
      </c>
    </row>
    <row r="10" spans="1:3" x14ac:dyDescent="0.2">
      <c r="A10" s="2" t="s">
        <v>413</v>
      </c>
      <c r="B10" s="12" t="s">
        <v>422</v>
      </c>
      <c r="C10" s="202" t="s">
        <v>70</v>
      </c>
    </row>
    <row r="11" spans="1:3" x14ac:dyDescent="0.2">
      <c r="A11" s="2" t="s">
        <v>413</v>
      </c>
      <c r="B11" s="12" t="s">
        <v>423</v>
      </c>
      <c r="C11" s="202"/>
    </row>
    <row r="12" spans="1:3" x14ac:dyDescent="0.2">
      <c r="A12" s="2" t="s">
        <v>413</v>
      </c>
      <c r="B12" s="12" t="s">
        <v>424</v>
      </c>
      <c r="C12" s="202" t="s">
        <v>70</v>
      </c>
    </row>
    <row r="13" spans="1:3" x14ac:dyDescent="0.2">
      <c r="A13" s="2" t="s">
        <v>413</v>
      </c>
      <c r="B13" s="12" t="s">
        <v>425</v>
      </c>
      <c r="C13" s="202" t="s">
        <v>70</v>
      </c>
    </row>
    <row r="14" spans="1:3" x14ac:dyDescent="0.2">
      <c r="A14" s="2" t="s">
        <v>413</v>
      </c>
      <c r="B14" s="12" t="s">
        <v>426</v>
      </c>
      <c r="C14" s="202" t="s">
        <v>70</v>
      </c>
    </row>
    <row r="15" spans="1:3" x14ac:dyDescent="0.2">
      <c r="A15" s="2" t="s">
        <v>413</v>
      </c>
      <c r="B15" s="12" t="s">
        <v>427</v>
      </c>
      <c r="C15" s="202"/>
    </row>
    <row r="16" spans="1:3" x14ac:dyDescent="0.2">
      <c r="A16" s="2" t="s">
        <v>413</v>
      </c>
      <c r="B16" s="12" t="s">
        <v>428</v>
      </c>
      <c r="C16" s="202" t="s">
        <v>70</v>
      </c>
    </row>
    <row r="17" spans="1:3" x14ac:dyDescent="0.2">
      <c r="A17" s="2" t="s">
        <v>413</v>
      </c>
      <c r="B17" s="12" t="s">
        <v>429</v>
      </c>
      <c r="C17" s="202" t="s">
        <v>70</v>
      </c>
    </row>
    <row r="18" spans="1:3" x14ac:dyDescent="0.2">
      <c r="A18" s="2" t="s">
        <v>413</v>
      </c>
      <c r="B18" s="12" t="s">
        <v>430</v>
      </c>
      <c r="C18" s="202" t="s">
        <v>70</v>
      </c>
    </row>
    <row r="19" spans="1:3" x14ac:dyDescent="0.2">
      <c r="A19" s="2" t="s">
        <v>413</v>
      </c>
      <c r="B19" s="12" t="s">
        <v>431</v>
      </c>
      <c r="C19" s="202"/>
    </row>
    <row r="20" spans="1:3" x14ac:dyDescent="0.2">
      <c r="A20" s="2" t="s">
        <v>413</v>
      </c>
      <c r="B20" s="204" t="s">
        <v>432</v>
      </c>
      <c r="C20" s="202"/>
    </row>
    <row r="21" spans="1:3" x14ac:dyDescent="0.2">
      <c r="B21" s="549"/>
      <c r="C21" s="550"/>
    </row>
    <row r="22" spans="1:3" x14ac:dyDescent="0.2">
      <c r="B22" s="43"/>
      <c r="C22" s="43"/>
    </row>
    <row r="23" spans="1:3" x14ac:dyDescent="0.2">
      <c r="A23" s="2" t="s">
        <v>433</v>
      </c>
      <c r="B23" s="25" t="s">
        <v>434</v>
      </c>
    </row>
    <row r="24" spans="1:3" x14ac:dyDescent="0.2"/>
    <row r="25" spans="1:3" ht="24.75" customHeight="1" x14ac:dyDescent="0.2">
      <c r="A25" s="205" t="s">
        <v>435</v>
      </c>
      <c r="B25" s="201" t="s">
        <v>436</v>
      </c>
      <c r="C25" s="201"/>
    </row>
    <row r="26" spans="1:3" x14ac:dyDescent="0.2">
      <c r="A26" s="205" t="s">
        <v>435</v>
      </c>
      <c r="B26" s="12" t="s">
        <v>437</v>
      </c>
      <c r="C26" s="202" t="s">
        <v>70</v>
      </c>
    </row>
    <row r="27" spans="1:3" x14ac:dyDescent="0.2">
      <c r="A27" s="205" t="s">
        <v>435</v>
      </c>
      <c r="B27" s="12" t="s">
        <v>438</v>
      </c>
      <c r="C27" s="202"/>
    </row>
    <row r="28" spans="1:3" x14ac:dyDescent="0.2">
      <c r="A28" s="205" t="s">
        <v>435</v>
      </c>
      <c r="B28" s="12" t="s">
        <v>439</v>
      </c>
      <c r="C28" s="202" t="s">
        <v>70</v>
      </c>
    </row>
    <row r="29" spans="1:3" x14ac:dyDescent="0.2">
      <c r="A29" s="205" t="s">
        <v>435</v>
      </c>
      <c r="B29" s="12" t="s">
        <v>440</v>
      </c>
      <c r="C29" s="202"/>
    </row>
    <row r="30" spans="1:3" x14ac:dyDescent="0.2">
      <c r="A30" s="205" t="s">
        <v>435</v>
      </c>
      <c r="B30" s="12" t="s">
        <v>128</v>
      </c>
      <c r="C30" s="202" t="s">
        <v>70</v>
      </c>
    </row>
    <row r="31" spans="1:3" x14ac:dyDescent="0.2">
      <c r="A31" s="205" t="s">
        <v>435</v>
      </c>
      <c r="B31" s="12" t="s">
        <v>441</v>
      </c>
      <c r="C31" s="202" t="s">
        <v>70</v>
      </c>
    </row>
    <row r="32" spans="1:3" x14ac:dyDescent="0.2">
      <c r="A32" s="205" t="s">
        <v>435</v>
      </c>
      <c r="B32" s="12" t="s">
        <v>123</v>
      </c>
      <c r="C32" s="202" t="s">
        <v>70</v>
      </c>
    </row>
    <row r="33" spans="1:3" x14ac:dyDescent="0.2">
      <c r="A33" s="205" t="s">
        <v>435</v>
      </c>
      <c r="B33" s="12" t="s">
        <v>442</v>
      </c>
      <c r="C33" s="202"/>
    </row>
    <row r="34" spans="1:3" x14ac:dyDescent="0.2">
      <c r="A34" s="205" t="s">
        <v>435</v>
      </c>
      <c r="B34" s="12" t="s">
        <v>443</v>
      </c>
      <c r="C34" s="202" t="s">
        <v>70</v>
      </c>
    </row>
    <row r="35" spans="1:3" x14ac:dyDescent="0.2">
      <c r="A35" s="205" t="s">
        <v>435</v>
      </c>
      <c r="B35" s="12" t="s">
        <v>444</v>
      </c>
      <c r="C35" s="202" t="s">
        <v>70</v>
      </c>
    </row>
    <row r="36" spans="1:3" ht="12.75" customHeight="1" x14ac:dyDescent="0.2">
      <c r="A36" s="205" t="s">
        <v>435</v>
      </c>
      <c r="B36" s="551" t="s">
        <v>445</v>
      </c>
      <c r="C36" s="202" t="s">
        <v>70</v>
      </c>
    </row>
    <row r="37" spans="1:3" x14ac:dyDescent="0.2">
      <c r="B37" s="552"/>
      <c r="C37" s="206"/>
    </row>
    <row r="38" spans="1:3" x14ac:dyDescent="0.2"/>
    <row r="39" spans="1:3" ht="28.5" x14ac:dyDescent="0.2">
      <c r="B39" s="207" t="s">
        <v>446</v>
      </c>
    </row>
    <row r="40" spans="1:3" x14ac:dyDescent="0.2"/>
  </sheetData>
  <mergeCells count="4">
    <mergeCell ref="A1:C1"/>
    <mergeCell ref="B2:C2"/>
    <mergeCell ref="B21:C21"/>
    <mergeCell ref="B36:B37"/>
  </mergeCells>
  <pageMargins left="0.75" right="0.75" top="1" bottom="1" header="0.5" footer="0.5"/>
  <pageSetup scale="75" orientation="portrait" r:id="rId1"/>
  <headerFooter alignWithMargins="0">
    <oddHeader>&amp;CCommon Data Set 2016-2017</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activeCell="C26" sqref="C26"/>
    </sheetView>
  </sheetViews>
  <sheetFormatPr defaultColWidth="0" defaultRowHeight="12.75" customHeight="1"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21" t="s">
        <v>447</v>
      </c>
      <c r="B1" s="421"/>
      <c r="C1" s="421"/>
      <c r="D1" s="421"/>
      <c r="E1" s="422"/>
      <c r="F1" s="422"/>
    </row>
    <row r="2" spans="1:6" ht="8.25" customHeight="1" x14ac:dyDescent="0.2"/>
    <row r="3" spans="1:6" ht="28.5" customHeight="1" x14ac:dyDescent="0.2">
      <c r="A3" s="182" t="s">
        <v>448</v>
      </c>
      <c r="B3" s="564" t="s">
        <v>449</v>
      </c>
      <c r="C3" s="564"/>
      <c r="D3" s="564"/>
      <c r="E3" s="565"/>
      <c r="F3" s="565"/>
    </row>
    <row r="4" spans="1:6" ht="37.5" customHeight="1" x14ac:dyDescent="0.2">
      <c r="A4" s="2" t="s">
        <v>448</v>
      </c>
      <c r="B4" s="566"/>
      <c r="C4" s="550"/>
      <c r="D4" s="550"/>
      <c r="E4" s="208" t="s">
        <v>450</v>
      </c>
      <c r="F4" s="209" t="s">
        <v>83</v>
      </c>
    </row>
    <row r="5" spans="1:6" ht="39.75" customHeight="1" x14ac:dyDescent="0.2">
      <c r="A5" s="2" t="s">
        <v>448</v>
      </c>
      <c r="B5" s="567" t="s">
        <v>451</v>
      </c>
      <c r="C5" s="568"/>
      <c r="D5" s="568"/>
      <c r="E5" s="210">
        <v>2.3099999999999999E-2</v>
      </c>
      <c r="F5" s="211">
        <v>0.02</v>
      </c>
    </row>
    <row r="6" spans="1:6" x14ac:dyDescent="0.2">
      <c r="A6" s="2" t="s">
        <v>448</v>
      </c>
      <c r="B6" s="435" t="s">
        <v>452</v>
      </c>
      <c r="C6" s="550"/>
      <c r="D6" s="550"/>
      <c r="E6" s="58">
        <f>78/2033</f>
        <v>3.8366945400885394E-2</v>
      </c>
      <c r="F6" s="211">
        <f>419/12213</f>
        <v>3.430770490460984E-2</v>
      </c>
    </row>
    <row r="7" spans="1:6" x14ac:dyDescent="0.2">
      <c r="A7" s="2" t="s">
        <v>448</v>
      </c>
      <c r="B7" s="435" t="s">
        <v>453</v>
      </c>
      <c r="C7" s="550"/>
      <c r="D7" s="550"/>
      <c r="E7" s="58">
        <f>137/2344</f>
        <v>5.8447098976109217E-2</v>
      </c>
      <c r="F7" s="211">
        <f>583/12210</f>
        <v>4.7747747747747746E-2</v>
      </c>
    </row>
    <row r="8" spans="1:6" ht="24.75" customHeight="1" x14ac:dyDescent="0.2">
      <c r="A8" s="2" t="s">
        <v>448</v>
      </c>
      <c r="B8" s="435" t="s">
        <v>454</v>
      </c>
      <c r="C8" s="550"/>
      <c r="D8" s="550"/>
      <c r="E8" s="58">
        <f>1796/4377</f>
        <v>0.41032670779072422</v>
      </c>
      <c r="F8" s="211">
        <f>4065/24423</f>
        <v>0.16644146910698931</v>
      </c>
    </row>
    <row r="9" spans="1:6" x14ac:dyDescent="0.2">
      <c r="A9" s="2" t="s">
        <v>448</v>
      </c>
      <c r="B9" s="435" t="s">
        <v>455</v>
      </c>
      <c r="C9" s="550"/>
      <c r="D9" s="550"/>
      <c r="E9" s="58">
        <v>0.59</v>
      </c>
      <c r="F9" s="211">
        <v>0.83</v>
      </c>
    </row>
    <row r="10" spans="1:6" x14ac:dyDescent="0.2">
      <c r="A10" s="2" t="s">
        <v>448</v>
      </c>
      <c r="B10" s="435" t="s">
        <v>456</v>
      </c>
      <c r="C10" s="550"/>
      <c r="D10" s="550"/>
      <c r="E10" s="58">
        <v>0</v>
      </c>
      <c r="F10" s="211">
        <v>0.15</v>
      </c>
    </row>
    <row r="11" spans="1:6" x14ac:dyDescent="0.2">
      <c r="A11" s="2" t="s">
        <v>448</v>
      </c>
      <c r="B11" s="435" t="s">
        <v>457</v>
      </c>
      <c r="C11" s="550"/>
      <c r="D11" s="550"/>
      <c r="E11" s="212">
        <v>18.079999999999998</v>
      </c>
      <c r="F11" s="212">
        <v>21.04</v>
      </c>
    </row>
    <row r="12" spans="1:6" x14ac:dyDescent="0.2">
      <c r="A12" s="2" t="s">
        <v>448</v>
      </c>
      <c r="B12" s="435" t="s">
        <v>458</v>
      </c>
      <c r="C12" s="550"/>
      <c r="D12" s="550"/>
      <c r="E12" s="212">
        <v>18.100000000000001</v>
      </c>
      <c r="F12" s="212">
        <v>21.85</v>
      </c>
    </row>
    <row r="13" spans="1:6" ht="9.75" customHeight="1" x14ac:dyDescent="0.2"/>
    <row r="14" spans="1:6" x14ac:dyDescent="0.2">
      <c r="A14" s="2" t="s">
        <v>459</v>
      </c>
      <c r="B14" s="555" t="s">
        <v>460</v>
      </c>
      <c r="C14" s="423"/>
      <c r="D14" s="423"/>
      <c r="E14" s="563"/>
      <c r="F14" s="563"/>
    </row>
    <row r="15" spans="1:6" x14ac:dyDescent="0.2">
      <c r="A15" s="2" t="s">
        <v>459</v>
      </c>
      <c r="B15" s="213" t="s">
        <v>461</v>
      </c>
      <c r="C15" s="24" t="s">
        <v>70</v>
      </c>
      <c r="D15" s="44"/>
      <c r="E15" s="214"/>
      <c r="F15" s="214"/>
    </row>
    <row r="16" spans="1:6" x14ac:dyDescent="0.2">
      <c r="A16" s="2" t="s">
        <v>459</v>
      </c>
      <c r="B16" s="47" t="s">
        <v>462</v>
      </c>
      <c r="C16" s="24" t="s">
        <v>70</v>
      </c>
    </row>
    <row r="17" spans="1:3" x14ac:dyDescent="0.2">
      <c r="A17" s="2" t="s">
        <v>459</v>
      </c>
      <c r="B17" s="47" t="s">
        <v>463</v>
      </c>
      <c r="C17" s="24" t="s">
        <v>70</v>
      </c>
    </row>
    <row r="18" spans="1:3" x14ac:dyDescent="0.2">
      <c r="A18" s="2" t="s">
        <v>459</v>
      </c>
      <c r="B18" s="47" t="s">
        <v>464</v>
      </c>
      <c r="C18" s="24" t="s">
        <v>70</v>
      </c>
    </row>
    <row r="19" spans="1:3" x14ac:dyDescent="0.2">
      <c r="A19" s="2" t="s">
        <v>459</v>
      </c>
      <c r="B19" s="47" t="s">
        <v>465</v>
      </c>
      <c r="C19" s="24"/>
    </row>
    <row r="20" spans="1:3" ht="25.5" x14ac:dyDescent="0.2">
      <c r="A20" s="2" t="s">
        <v>459</v>
      </c>
      <c r="B20" s="215" t="s">
        <v>466</v>
      </c>
      <c r="C20" s="24" t="s">
        <v>70</v>
      </c>
    </row>
    <row r="21" spans="1:3" x14ac:dyDescent="0.2">
      <c r="A21" s="2" t="s">
        <v>459</v>
      </c>
      <c r="B21" s="47" t="s">
        <v>467</v>
      </c>
      <c r="C21" s="24" t="s">
        <v>70</v>
      </c>
    </row>
    <row r="22" spans="1:3" x14ac:dyDescent="0.2">
      <c r="A22" s="2" t="s">
        <v>459</v>
      </c>
      <c r="B22" s="47" t="s">
        <v>468</v>
      </c>
      <c r="C22" s="24" t="s">
        <v>70</v>
      </c>
    </row>
    <row r="23" spans="1:3" x14ac:dyDescent="0.2">
      <c r="A23" s="2" t="s">
        <v>459</v>
      </c>
      <c r="B23" s="47" t="s">
        <v>469</v>
      </c>
      <c r="C23" s="24" t="s">
        <v>70</v>
      </c>
    </row>
    <row r="24" spans="1:3" x14ac:dyDescent="0.2">
      <c r="A24" s="2" t="s">
        <v>459</v>
      </c>
      <c r="B24" s="216" t="s">
        <v>470</v>
      </c>
      <c r="C24" s="24" t="s">
        <v>70</v>
      </c>
    </row>
    <row r="25" spans="1:3" x14ac:dyDescent="0.2">
      <c r="A25" s="2" t="s">
        <v>459</v>
      </c>
      <c r="B25" s="47" t="s">
        <v>471</v>
      </c>
      <c r="C25" s="24" t="s">
        <v>70</v>
      </c>
    </row>
    <row r="26" spans="1:3" x14ac:dyDescent="0.2">
      <c r="A26" s="2" t="s">
        <v>459</v>
      </c>
      <c r="B26" s="47" t="s">
        <v>472</v>
      </c>
      <c r="C26" s="24" t="s">
        <v>70</v>
      </c>
    </row>
    <row r="27" spans="1:3" x14ac:dyDescent="0.2">
      <c r="A27" s="2" t="s">
        <v>459</v>
      </c>
      <c r="B27" s="47" t="s">
        <v>473</v>
      </c>
      <c r="C27" s="24" t="s">
        <v>70</v>
      </c>
    </row>
    <row r="28" spans="1:3" x14ac:dyDescent="0.2">
      <c r="A28" s="2" t="s">
        <v>459</v>
      </c>
      <c r="B28" s="47" t="s">
        <v>474</v>
      </c>
      <c r="C28" s="24" t="s">
        <v>70</v>
      </c>
    </row>
    <row r="29" spans="1:3" x14ac:dyDescent="0.2">
      <c r="A29" s="2" t="s">
        <v>459</v>
      </c>
      <c r="B29" s="47" t="s">
        <v>475</v>
      </c>
      <c r="C29" s="24" t="s">
        <v>70</v>
      </c>
    </row>
    <row r="30" spans="1:3" x14ac:dyDescent="0.2">
      <c r="A30" s="2" t="s">
        <v>459</v>
      </c>
      <c r="B30" s="47" t="s">
        <v>476</v>
      </c>
      <c r="C30" s="24" t="s">
        <v>70</v>
      </c>
    </row>
    <row r="31" spans="1:3" x14ac:dyDescent="0.2">
      <c r="A31" s="2" t="s">
        <v>459</v>
      </c>
      <c r="B31" s="47" t="s">
        <v>477</v>
      </c>
      <c r="C31" s="24" t="s">
        <v>70</v>
      </c>
    </row>
    <row r="32" spans="1:3" x14ac:dyDescent="0.2">
      <c r="A32" s="2" t="s">
        <v>459</v>
      </c>
      <c r="B32" s="47" t="s">
        <v>478</v>
      </c>
      <c r="C32" s="24" t="s">
        <v>70</v>
      </c>
    </row>
    <row r="33" spans="1:8" x14ac:dyDescent="0.2">
      <c r="A33" s="2" t="s">
        <v>459</v>
      </c>
      <c r="B33" s="47" t="s">
        <v>479</v>
      </c>
      <c r="C33" s="24" t="s">
        <v>70</v>
      </c>
    </row>
    <row r="34" spans="1:8" x14ac:dyDescent="0.2">
      <c r="A34" s="2" t="s">
        <v>459</v>
      </c>
      <c r="B34" s="47" t="s">
        <v>480</v>
      </c>
      <c r="C34" s="24" t="s">
        <v>70</v>
      </c>
    </row>
    <row r="35" spans="1:8" x14ac:dyDescent="0.2">
      <c r="A35" s="2" t="s">
        <v>459</v>
      </c>
      <c r="B35" s="47" t="s">
        <v>481</v>
      </c>
      <c r="C35" s="24"/>
    </row>
    <row r="36" spans="1:8" ht="9" customHeight="1" x14ac:dyDescent="0.2"/>
    <row r="37" spans="1:8" x14ac:dyDescent="0.2">
      <c r="A37" s="2" t="s">
        <v>482</v>
      </c>
      <c r="B37" s="557" t="s">
        <v>483</v>
      </c>
      <c r="C37" s="539"/>
      <c r="D37" s="539"/>
      <c r="E37" s="558"/>
      <c r="F37" s="559"/>
      <c r="G37" s="57"/>
    </row>
    <row r="38" spans="1:8" s="220" customFormat="1" ht="25.5" x14ac:dyDescent="0.2">
      <c r="A38" s="2" t="s">
        <v>482</v>
      </c>
      <c r="B38" s="217"/>
      <c r="C38" s="560" t="s">
        <v>484</v>
      </c>
      <c r="D38" s="560"/>
      <c r="E38" s="218" t="s">
        <v>485</v>
      </c>
      <c r="F38" s="561" t="s">
        <v>486</v>
      </c>
      <c r="G38" s="562"/>
      <c r="H38" s="219"/>
    </row>
    <row r="39" spans="1:8" x14ac:dyDescent="0.2">
      <c r="A39" s="2" t="s">
        <v>482</v>
      </c>
      <c r="B39" s="221" t="s">
        <v>487</v>
      </c>
      <c r="C39" s="553" t="s">
        <v>70</v>
      </c>
      <c r="D39" s="554"/>
      <c r="E39" s="45"/>
      <c r="F39" s="426"/>
      <c r="G39" s="533"/>
      <c r="H39" s="4"/>
    </row>
    <row r="40" spans="1:8" x14ac:dyDescent="0.2">
      <c r="A40" s="2" t="s">
        <v>482</v>
      </c>
      <c r="B40" s="221" t="s">
        <v>488</v>
      </c>
      <c r="C40" s="553"/>
      <c r="D40" s="554"/>
      <c r="E40" s="45"/>
      <c r="F40" s="426"/>
      <c r="G40" s="533"/>
      <c r="H40" s="4"/>
    </row>
    <row r="41" spans="1:8" x14ac:dyDescent="0.2">
      <c r="A41" s="2" t="s">
        <v>482</v>
      </c>
      <c r="B41" s="221" t="s">
        <v>489</v>
      </c>
      <c r="C41" s="553" t="s">
        <v>70</v>
      </c>
      <c r="D41" s="554"/>
      <c r="E41" s="45"/>
      <c r="F41" s="426"/>
      <c r="G41" s="533"/>
      <c r="H41" s="4"/>
    </row>
    <row r="42" spans="1:8" ht="9" customHeight="1" x14ac:dyDescent="0.2"/>
    <row r="43" spans="1:8" ht="26.25" customHeight="1" x14ac:dyDescent="0.2">
      <c r="A43" s="2" t="s">
        <v>490</v>
      </c>
      <c r="B43" s="555" t="s">
        <v>491</v>
      </c>
      <c r="C43" s="423"/>
      <c r="D43" s="423"/>
      <c r="E43" s="423"/>
      <c r="F43" s="423"/>
    </row>
    <row r="44" spans="1:8" x14ac:dyDescent="0.2">
      <c r="A44" s="2" t="s">
        <v>490</v>
      </c>
      <c r="B44" s="47" t="s">
        <v>492</v>
      </c>
      <c r="C44" s="24" t="s">
        <v>70</v>
      </c>
    </row>
    <row r="45" spans="1:8" x14ac:dyDescent="0.2">
      <c r="A45" s="2" t="s">
        <v>490</v>
      </c>
      <c r="B45" s="47" t="s">
        <v>493</v>
      </c>
      <c r="C45" s="24"/>
    </row>
    <row r="46" spans="1:8" x14ac:dyDescent="0.2">
      <c r="A46" s="2" t="s">
        <v>490</v>
      </c>
      <c r="B46" s="47" t="s">
        <v>494</v>
      </c>
      <c r="C46" s="24"/>
    </row>
    <row r="47" spans="1:8" ht="25.5" x14ac:dyDescent="0.2">
      <c r="A47" s="2" t="s">
        <v>490</v>
      </c>
      <c r="B47" s="47" t="s">
        <v>495</v>
      </c>
      <c r="C47" s="24"/>
    </row>
    <row r="48" spans="1:8" x14ac:dyDescent="0.2">
      <c r="A48" s="2" t="s">
        <v>490</v>
      </c>
      <c r="B48" s="47" t="s">
        <v>496</v>
      </c>
      <c r="C48" s="24" t="s">
        <v>70</v>
      </c>
    </row>
    <row r="49" spans="1:4" ht="27.75" customHeight="1" x14ac:dyDescent="0.2">
      <c r="A49" s="2" t="s">
        <v>490</v>
      </c>
      <c r="B49" s="47" t="s">
        <v>497</v>
      </c>
      <c r="C49" s="24" t="s">
        <v>70</v>
      </c>
    </row>
    <row r="50" spans="1:4" ht="24.75" customHeight="1" x14ac:dyDescent="0.2">
      <c r="A50" s="2" t="s">
        <v>490</v>
      </c>
      <c r="B50" s="47" t="s">
        <v>498</v>
      </c>
      <c r="C50" s="24"/>
    </row>
    <row r="51" spans="1:4" x14ac:dyDescent="0.2">
      <c r="A51" s="2" t="s">
        <v>490</v>
      </c>
      <c r="B51" s="47" t="s">
        <v>499</v>
      </c>
      <c r="C51" s="24"/>
    </row>
    <row r="52" spans="1:4" x14ac:dyDescent="0.2">
      <c r="A52" s="2" t="s">
        <v>490</v>
      </c>
      <c r="B52" s="47" t="s">
        <v>500</v>
      </c>
      <c r="C52" s="24"/>
    </row>
    <row r="53" spans="1:4" x14ac:dyDescent="0.2">
      <c r="A53" s="2" t="s">
        <v>490</v>
      </c>
      <c r="B53" s="216" t="s">
        <v>501</v>
      </c>
      <c r="C53" s="24" t="s">
        <v>70</v>
      </c>
    </row>
    <row r="54" spans="1:4" x14ac:dyDescent="0.2">
      <c r="A54" s="2" t="s">
        <v>490</v>
      </c>
      <c r="B54" s="222" t="s">
        <v>502</v>
      </c>
      <c r="C54" s="24"/>
    </row>
    <row r="55" spans="1:4" ht="15.75" customHeight="1" x14ac:dyDescent="0.2">
      <c r="A55" s="2" t="s">
        <v>490</v>
      </c>
      <c r="B55" s="223" t="s">
        <v>503</v>
      </c>
      <c r="C55" s="24" t="s">
        <v>70</v>
      </c>
      <c r="D55" s="191"/>
    </row>
    <row r="56" spans="1:4" ht="13.5" customHeight="1" x14ac:dyDescent="0.2">
      <c r="A56" s="2"/>
      <c r="B56" s="224" t="s">
        <v>504</v>
      </c>
      <c r="C56" s="225"/>
      <c r="D56" s="191"/>
    </row>
    <row r="57" spans="1:4" ht="3.75" customHeight="1" x14ac:dyDescent="0.2">
      <c r="A57" s="2"/>
      <c r="B57" s="556"/>
      <c r="C57" s="556"/>
    </row>
    <row r="58" spans="1:4" ht="4.5" hidden="1" customHeight="1" x14ac:dyDescent="0.2"/>
  </sheetData>
  <mergeCells count="23">
    <mergeCell ref="B14:F14"/>
    <mergeCell ref="A1:F1"/>
    <mergeCell ref="B3:F3"/>
    <mergeCell ref="B4:D4"/>
    <mergeCell ref="B5:D5"/>
    <mergeCell ref="B6:D6"/>
    <mergeCell ref="B7:D7"/>
    <mergeCell ref="B8:D8"/>
    <mergeCell ref="B9:D9"/>
    <mergeCell ref="B10:D10"/>
    <mergeCell ref="B11:D11"/>
    <mergeCell ref="B12:D12"/>
    <mergeCell ref="C41:D41"/>
    <mergeCell ref="F41:G41"/>
    <mergeCell ref="B43:F43"/>
    <mergeCell ref="B57:C57"/>
    <mergeCell ref="B37:F37"/>
    <mergeCell ref="C38:D38"/>
    <mergeCell ref="F38:G38"/>
    <mergeCell ref="C39:D39"/>
    <mergeCell ref="F39:G39"/>
    <mergeCell ref="C40:D40"/>
    <mergeCell ref="F40:G40"/>
  </mergeCells>
  <pageMargins left="0.75" right="0.75" top="1" bottom="1" header="0.5" footer="0.5"/>
  <pageSetup scale="75" orientation="portrait" r:id="rId1"/>
  <headerFooter alignWithMargins="0">
    <oddHeader>&amp;CCommon Data Set 2016-2017</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zoomScaleNormal="100" workbookViewId="0">
      <selection activeCell="IX10" sqref="IX10"/>
    </sheetView>
  </sheetViews>
  <sheetFormatPr defaultColWidth="0" defaultRowHeight="12.75" customHeight="1" zeroHeight="1" x14ac:dyDescent="0.2"/>
  <cols>
    <col min="1" max="1" width="3.85546875" style="408" customWidth="1"/>
    <col min="2" max="2" width="29.28515625" style="416" customWidth="1"/>
    <col min="3" max="5" width="18.7109375" style="416" customWidth="1"/>
    <col min="6" max="6" width="0.7109375" style="416" customWidth="1"/>
    <col min="7" max="256" width="0" style="416" hidden="1"/>
    <col min="257" max="257" width="3.85546875" style="416" customWidth="1"/>
    <col min="258" max="258" width="29.28515625" style="416" customWidth="1"/>
    <col min="259" max="261" width="18.7109375" style="416" customWidth="1"/>
    <col min="262" max="262" width="0.7109375" style="416" customWidth="1"/>
    <col min="263" max="512" width="0" style="416" hidden="1"/>
    <col min="513" max="513" width="3.85546875" style="416" customWidth="1"/>
    <col min="514" max="514" width="29.28515625" style="416" customWidth="1"/>
    <col min="515" max="517" width="18.7109375" style="416" customWidth="1"/>
    <col min="518" max="518" width="0.7109375" style="416" customWidth="1"/>
    <col min="519" max="768" width="0" style="416" hidden="1"/>
    <col min="769" max="769" width="3.85546875" style="416" customWidth="1"/>
    <col min="770" max="770" width="29.28515625" style="416" customWidth="1"/>
    <col min="771" max="773" width="18.7109375" style="416" customWidth="1"/>
    <col min="774" max="774" width="0.7109375" style="416" customWidth="1"/>
    <col min="775" max="1024" width="0" style="416" hidden="1"/>
    <col min="1025" max="1025" width="3.85546875" style="416" customWidth="1"/>
    <col min="1026" max="1026" width="29.28515625" style="416" customWidth="1"/>
    <col min="1027" max="1029" width="18.7109375" style="416" customWidth="1"/>
    <col min="1030" max="1030" width="0.7109375" style="416" customWidth="1"/>
    <col min="1031" max="1280" width="0" style="416" hidden="1"/>
    <col min="1281" max="1281" width="3.85546875" style="416" customWidth="1"/>
    <col min="1282" max="1282" width="29.28515625" style="416" customWidth="1"/>
    <col min="1283" max="1285" width="18.7109375" style="416" customWidth="1"/>
    <col min="1286" max="1286" width="0.7109375" style="416" customWidth="1"/>
    <col min="1287" max="1536" width="0" style="416" hidden="1"/>
    <col min="1537" max="1537" width="3.85546875" style="416" customWidth="1"/>
    <col min="1538" max="1538" width="29.28515625" style="416" customWidth="1"/>
    <col min="1539" max="1541" width="18.7109375" style="416" customWidth="1"/>
    <col min="1542" max="1542" width="0.7109375" style="416" customWidth="1"/>
    <col min="1543" max="1792" width="0" style="416" hidden="1"/>
    <col min="1793" max="1793" width="3.85546875" style="416" customWidth="1"/>
    <col min="1794" max="1794" width="29.28515625" style="416" customWidth="1"/>
    <col min="1795" max="1797" width="18.7109375" style="416" customWidth="1"/>
    <col min="1798" max="1798" width="0.7109375" style="416" customWidth="1"/>
    <col min="1799" max="2048" width="0" style="416" hidden="1"/>
    <col min="2049" max="2049" width="3.85546875" style="416" customWidth="1"/>
    <col min="2050" max="2050" width="29.28515625" style="416" customWidth="1"/>
    <col min="2051" max="2053" width="18.7109375" style="416" customWidth="1"/>
    <col min="2054" max="2054" width="0.7109375" style="416" customWidth="1"/>
    <col min="2055" max="2304" width="0" style="416" hidden="1"/>
    <col min="2305" max="2305" width="3.85546875" style="416" customWidth="1"/>
    <col min="2306" max="2306" width="29.28515625" style="416" customWidth="1"/>
    <col min="2307" max="2309" width="18.7109375" style="416" customWidth="1"/>
    <col min="2310" max="2310" width="0.7109375" style="416" customWidth="1"/>
    <col min="2311" max="2560" width="0" style="416" hidden="1"/>
    <col min="2561" max="2561" width="3.85546875" style="416" customWidth="1"/>
    <col min="2562" max="2562" width="29.28515625" style="416" customWidth="1"/>
    <col min="2563" max="2565" width="18.7109375" style="416" customWidth="1"/>
    <col min="2566" max="2566" width="0.7109375" style="416" customWidth="1"/>
    <col min="2567" max="2816" width="0" style="416" hidden="1"/>
    <col min="2817" max="2817" width="3.85546875" style="416" customWidth="1"/>
    <col min="2818" max="2818" width="29.28515625" style="416" customWidth="1"/>
    <col min="2819" max="2821" width="18.7109375" style="416" customWidth="1"/>
    <col min="2822" max="2822" width="0.7109375" style="416" customWidth="1"/>
    <col min="2823" max="3072" width="0" style="416" hidden="1"/>
    <col min="3073" max="3073" width="3.85546875" style="416" customWidth="1"/>
    <col min="3074" max="3074" width="29.28515625" style="416" customWidth="1"/>
    <col min="3075" max="3077" width="18.7109375" style="416" customWidth="1"/>
    <col min="3078" max="3078" width="0.7109375" style="416" customWidth="1"/>
    <col min="3079" max="3328" width="0" style="416" hidden="1"/>
    <col min="3329" max="3329" width="3.85546875" style="416" customWidth="1"/>
    <col min="3330" max="3330" width="29.28515625" style="416" customWidth="1"/>
    <col min="3331" max="3333" width="18.7109375" style="416" customWidth="1"/>
    <col min="3334" max="3334" width="0.7109375" style="416" customWidth="1"/>
    <col min="3335" max="3584" width="0" style="416" hidden="1"/>
    <col min="3585" max="3585" width="3.85546875" style="416" customWidth="1"/>
    <col min="3586" max="3586" width="29.28515625" style="416" customWidth="1"/>
    <col min="3587" max="3589" width="18.7109375" style="416" customWidth="1"/>
    <col min="3590" max="3590" width="0.7109375" style="416" customWidth="1"/>
    <col min="3591" max="3840" width="0" style="416" hidden="1"/>
    <col min="3841" max="3841" width="3.85546875" style="416" customWidth="1"/>
    <col min="3842" max="3842" width="29.28515625" style="416" customWidth="1"/>
    <col min="3843" max="3845" width="18.7109375" style="416" customWidth="1"/>
    <col min="3846" max="3846" width="0.7109375" style="416" customWidth="1"/>
    <col min="3847" max="4096" width="0" style="416" hidden="1"/>
    <col min="4097" max="4097" width="3.85546875" style="416" customWidth="1"/>
    <col min="4098" max="4098" width="29.28515625" style="416" customWidth="1"/>
    <col min="4099" max="4101" width="18.7109375" style="416" customWidth="1"/>
    <col min="4102" max="4102" width="0.7109375" style="416" customWidth="1"/>
    <col min="4103" max="4352" width="0" style="416" hidden="1"/>
    <col min="4353" max="4353" width="3.85546875" style="416" customWidth="1"/>
    <col min="4354" max="4354" width="29.28515625" style="416" customWidth="1"/>
    <col min="4355" max="4357" width="18.7109375" style="416" customWidth="1"/>
    <col min="4358" max="4358" width="0.7109375" style="416" customWidth="1"/>
    <col min="4359" max="4608" width="0" style="416" hidden="1"/>
    <col min="4609" max="4609" width="3.85546875" style="416" customWidth="1"/>
    <col min="4610" max="4610" width="29.28515625" style="416" customWidth="1"/>
    <col min="4611" max="4613" width="18.7109375" style="416" customWidth="1"/>
    <col min="4614" max="4614" width="0.7109375" style="416" customWidth="1"/>
    <col min="4615" max="4864" width="0" style="416" hidden="1"/>
    <col min="4865" max="4865" width="3.85546875" style="416" customWidth="1"/>
    <col min="4866" max="4866" width="29.28515625" style="416" customWidth="1"/>
    <col min="4867" max="4869" width="18.7109375" style="416" customWidth="1"/>
    <col min="4870" max="4870" width="0.7109375" style="416" customWidth="1"/>
    <col min="4871" max="5120" width="0" style="416" hidden="1"/>
    <col min="5121" max="5121" width="3.85546875" style="416" customWidth="1"/>
    <col min="5122" max="5122" width="29.28515625" style="416" customWidth="1"/>
    <col min="5123" max="5125" width="18.7109375" style="416" customWidth="1"/>
    <col min="5126" max="5126" width="0.7109375" style="416" customWidth="1"/>
    <col min="5127" max="5376" width="0" style="416" hidden="1"/>
    <col min="5377" max="5377" width="3.85546875" style="416" customWidth="1"/>
    <col min="5378" max="5378" width="29.28515625" style="416" customWidth="1"/>
    <col min="5379" max="5381" width="18.7109375" style="416" customWidth="1"/>
    <col min="5382" max="5382" width="0.7109375" style="416" customWidth="1"/>
    <col min="5383" max="5632" width="0" style="416" hidden="1"/>
    <col min="5633" max="5633" width="3.85546875" style="416" customWidth="1"/>
    <col min="5634" max="5634" width="29.28515625" style="416" customWidth="1"/>
    <col min="5635" max="5637" width="18.7109375" style="416" customWidth="1"/>
    <col min="5638" max="5638" width="0.7109375" style="416" customWidth="1"/>
    <col min="5639" max="5888" width="0" style="416" hidden="1"/>
    <col min="5889" max="5889" width="3.85546875" style="416" customWidth="1"/>
    <col min="5890" max="5890" width="29.28515625" style="416" customWidth="1"/>
    <col min="5891" max="5893" width="18.7109375" style="416" customWidth="1"/>
    <col min="5894" max="5894" width="0.7109375" style="416" customWidth="1"/>
    <col min="5895" max="6144" width="0" style="416" hidden="1"/>
    <col min="6145" max="6145" width="3.85546875" style="416" customWidth="1"/>
    <col min="6146" max="6146" width="29.28515625" style="416" customWidth="1"/>
    <col min="6147" max="6149" width="18.7109375" style="416" customWidth="1"/>
    <col min="6150" max="6150" width="0.7109375" style="416" customWidth="1"/>
    <col min="6151" max="6400" width="0" style="416" hidden="1"/>
    <col min="6401" max="6401" width="3.85546875" style="416" customWidth="1"/>
    <col min="6402" max="6402" width="29.28515625" style="416" customWidth="1"/>
    <col min="6403" max="6405" width="18.7109375" style="416" customWidth="1"/>
    <col min="6406" max="6406" width="0.7109375" style="416" customWidth="1"/>
    <col min="6407" max="6656" width="0" style="416" hidden="1"/>
    <col min="6657" max="6657" width="3.85546875" style="416" customWidth="1"/>
    <col min="6658" max="6658" width="29.28515625" style="416" customWidth="1"/>
    <col min="6659" max="6661" width="18.7109375" style="416" customWidth="1"/>
    <col min="6662" max="6662" width="0.7109375" style="416" customWidth="1"/>
    <col min="6663" max="6912" width="0" style="416" hidden="1"/>
    <col min="6913" max="6913" width="3.85546875" style="416" customWidth="1"/>
    <col min="6914" max="6914" width="29.28515625" style="416" customWidth="1"/>
    <col min="6915" max="6917" width="18.7109375" style="416" customWidth="1"/>
    <col min="6918" max="6918" width="0.7109375" style="416" customWidth="1"/>
    <col min="6919" max="7168" width="0" style="416" hidden="1"/>
    <col min="7169" max="7169" width="3.85546875" style="416" customWidth="1"/>
    <col min="7170" max="7170" width="29.28515625" style="416" customWidth="1"/>
    <col min="7171" max="7173" width="18.7109375" style="416" customWidth="1"/>
    <col min="7174" max="7174" width="0.7109375" style="416" customWidth="1"/>
    <col min="7175" max="7424" width="0" style="416" hidden="1"/>
    <col min="7425" max="7425" width="3.85546875" style="416" customWidth="1"/>
    <col min="7426" max="7426" width="29.28515625" style="416" customWidth="1"/>
    <col min="7427" max="7429" width="18.7109375" style="416" customWidth="1"/>
    <col min="7430" max="7430" width="0.7109375" style="416" customWidth="1"/>
    <col min="7431" max="7680" width="0" style="416" hidden="1"/>
    <col min="7681" max="7681" width="3.85546875" style="416" customWidth="1"/>
    <col min="7682" max="7682" width="29.28515625" style="416" customWidth="1"/>
    <col min="7683" max="7685" width="18.7109375" style="416" customWidth="1"/>
    <col min="7686" max="7686" width="0.7109375" style="416" customWidth="1"/>
    <col min="7687" max="7936" width="0" style="416" hidden="1"/>
    <col min="7937" max="7937" width="3.85546875" style="416" customWidth="1"/>
    <col min="7938" max="7938" width="29.28515625" style="416" customWidth="1"/>
    <col min="7939" max="7941" width="18.7109375" style="416" customWidth="1"/>
    <col min="7942" max="7942" width="0.7109375" style="416" customWidth="1"/>
    <col min="7943" max="8192" width="0" style="416" hidden="1"/>
    <col min="8193" max="8193" width="3.85546875" style="416" customWidth="1"/>
    <col min="8194" max="8194" width="29.28515625" style="416" customWidth="1"/>
    <col min="8195" max="8197" width="18.7109375" style="416" customWidth="1"/>
    <col min="8198" max="8198" width="0.7109375" style="416" customWidth="1"/>
    <col min="8199" max="8448" width="0" style="416" hidden="1"/>
    <col min="8449" max="8449" width="3.85546875" style="416" customWidth="1"/>
    <col min="8450" max="8450" width="29.28515625" style="416" customWidth="1"/>
    <col min="8451" max="8453" width="18.7109375" style="416" customWidth="1"/>
    <col min="8454" max="8454" width="0.7109375" style="416" customWidth="1"/>
    <col min="8455" max="8704" width="0" style="416" hidden="1"/>
    <col min="8705" max="8705" width="3.85546875" style="416" customWidth="1"/>
    <col min="8706" max="8706" width="29.28515625" style="416" customWidth="1"/>
    <col min="8707" max="8709" width="18.7109375" style="416" customWidth="1"/>
    <col min="8710" max="8710" width="0.7109375" style="416" customWidth="1"/>
    <col min="8711" max="8960" width="0" style="416" hidden="1"/>
    <col min="8961" max="8961" width="3.85546875" style="416" customWidth="1"/>
    <col min="8962" max="8962" width="29.28515625" style="416" customWidth="1"/>
    <col min="8963" max="8965" width="18.7109375" style="416" customWidth="1"/>
    <col min="8966" max="8966" width="0.7109375" style="416" customWidth="1"/>
    <col min="8967" max="9216" width="0" style="416" hidden="1"/>
    <col min="9217" max="9217" width="3.85546875" style="416" customWidth="1"/>
    <col min="9218" max="9218" width="29.28515625" style="416" customWidth="1"/>
    <col min="9219" max="9221" width="18.7109375" style="416" customWidth="1"/>
    <col min="9222" max="9222" width="0.7109375" style="416" customWidth="1"/>
    <col min="9223" max="9472" width="0" style="416" hidden="1"/>
    <col min="9473" max="9473" width="3.85546875" style="416" customWidth="1"/>
    <col min="9474" max="9474" width="29.28515625" style="416" customWidth="1"/>
    <col min="9475" max="9477" width="18.7109375" style="416" customWidth="1"/>
    <col min="9478" max="9478" width="0.7109375" style="416" customWidth="1"/>
    <col min="9479" max="9728" width="0" style="416" hidden="1"/>
    <col min="9729" max="9729" width="3.85546875" style="416" customWidth="1"/>
    <col min="9730" max="9730" width="29.28515625" style="416" customWidth="1"/>
    <col min="9731" max="9733" width="18.7109375" style="416" customWidth="1"/>
    <col min="9734" max="9734" width="0.7109375" style="416" customWidth="1"/>
    <col min="9735" max="9984" width="0" style="416" hidden="1"/>
    <col min="9985" max="9985" width="3.85546875" style="416" customWidth="1"/>
    <col min="9986" max="9986" width="29.28515625" style="416" customWidth="1"/>
    <col min="9987" max="9989" width="18.7109375" style="416" customWidth="1"/>
    <col min="9990" max="9990" width="0.7109375" style="416" customWidth="1"/>
    <col min="9991" max="10240" width="0" style="416" hidden="1"/>
    <col min="10241" max="10241" width="3.85546875" style="416" customWidth="1"/>
    <col min="10242" max="10242" width="29.28515625" style="416" customWidth="1"/>
    <col min="10243" max="10245" width="18.7109375" style="416" customWidth="1"/>
    <col min="10246" max="10246" width="0.7109375" style="416" customWidth="1"/>
    <col min="10247" max="10496" width="0" style="416" hidden="1"/>
    <col min="10497" max="10497" width="3.85546875" style="416" customWidth="1"/>
    <col min="10498" max="10498" width="29.28515625" style="416" customWidth="1"/>
    <col min="10499" max="10501" width="18.7109375" style="416" customWidth="1"/>
    <col min="10502" max="10502" width="0.7109375" style="416" customWidth="1"/>
    <col min="10503" max="10752" width="0" style="416" hidden="1"/>
    <col min="10753" max="10753" width="3.85546875" style="416" customWidth="1"/>
    <col min="10754" max="10754" width="29.28515625" style="416" customWidth="1"/>
    <col min="10755" max="10757" width="18.7109375" style="416" customWidth="1"/>
    <col min="10758" max="10758" width="0.7109375" style="416" customWidth="1"/>
    <col min="10759" max="11008" width="0" style="416" hidden="1"/>
    <col min="11009" max="11009" width="3.85546875" style="416" customWidth="1"/>
    <col min="11010" max="11010" width="29.28515625" style="416" customWidth="1"/>
    <col min="11011" max="11013" width="18.7109375" style="416" customWidth="1"/>
    <col min="11014" max="11014" width="0.7109375" style="416" customWidth="1"/>
    <col min="11015" max="11264" width="0" style="416" hidden="1"/>
    <col min="11265" max="11265" width="3.85546875" style="416" customWidth="1"/>
    <col min="11266" max="11266" width="29.28515625" style="416" customWidth="1"/>
    <col min="11267" max="11269" width="18.7109375" style="416" customWidth="1"/>
    <col min="11270" max="11270" width="0.7109375" style="416" customWidth="1"/>
    <col min="11271" max="11520" width="0" style="416" hidden="1"/>
    <col min="11521" max="11521" width="3.85546875" style="416" customWidth="1"/>
    <col min="11522" max="11522" width="29.28515625" style="416" customWidth="1"/>
    <col min="11523" max="11525" width="18.7109375" style="416" customWidth="1"/>
    <col min="11526" max="11526" width="0.7109375" style="416" customWidth="1"/>
    <col min="11527" max="11776" width="0" style="416" hidden="1"/>
    <col min="11777" max="11777" width="3.85546875" style="416" customWidth="1"/>
    <col min="11778" max="11778" width="29.28515625" style="416" customWidth="1"/>
    <col min="11779" max="11781" width="18.7109375" style="416" customWidth="1"/>
    <col min="11782" max="11782" width="0.7109375" style="416" customWidth="1"/>
    <col min="11783" max="12032" width="0" style="416" hidden="1"/>
    <col min="12033" max="12033" width="3.85546875" style="416" customWidth="1"/>
    <col min="12034" max="12034" width="29.28515625" style="416" customWidth="1"/>
    <col min="12035" max="12037" width="18.7109375" style="416" customWidth="1"/>
    <col min="12038" max="12038" width="0.7109375" style="416" customWidth="1"/>
    <col min="12039" max="12288" width="0" style="416" hidden="1"/>
    <col min="12289" max="12289" width="3.85546875" style="416" customWidth="1"/>
    <col min="12290" max="12290" width="29.28515625" style="416" customWidth="1"/>
    <col min="12291" max="12293" width="18.7109375" style="416" customWidth="1"/>
    <col min="12294" max="12294" width="0.7109375" style="416" customWidth="1"/>
    <col min="12295" max="12544" width="0" style="416" hidden="1"/>
    <col min="12545" max="12545" width="3.85546875" style="416" customWidth="1"/>
    <col min="12546" max="12546" width="29.28515625" style="416" customWidth="1"/>
    <col min="12547" max="12549" width="18.7109375" style="416" customWidth="1"/>
    <col min="12550" max="12550" width="0.7109375" style="416" customWidth="1"/>
    <col min="12551" max="12800" width="0" style="416" hidden="1"/>
    <col min="12801" max="12801" width="3.85546875" style="416" customWidth="1"/>
    <col min="12802" max="12802" width="29.28515625" style="416" customWidth="1"/>
    <col min="12803" max="12805" width="18.7109375" style="416" customWidth="1"/>
    <col min="12806" max="12806" width="0.7109375" style="416" customWidth="1"/>
    <col min="12807" max="13056" width="0" style="416" hidden="1"/>
    <col min="13057" max="13057" width="3.85546875" style="416" customWidth="1"/>
    <col min="13058" max="13058" width="29.28515625" style="416" customWidth="1"/>
    <col min="13059" max="13061" width="18.7109375" style="416" customWidth="1"/>
    <col min="13062" max="13062" width="0.7109375" style="416" customWidth="1"/>
    <col min="13063" max="13312" width="0" style="416" hidden="1"/>
    <col min="13313" max="13313" width="3.85546875" style="416" customWidth="1"/>
    <col min="13314" max="13314" width="29.28515625" style="416" customWidth="1"/>
    <col min="13315" max="13317" width="18.7109375" style="416" customWidth="1"/>
    <col min="13318" max="13318" width="0.7109375" style="416" customWidth="1"/>
    <col min="13319" max="13568" width="0" style="416" hidden="1"/>
    <col min="13569" max="13569" width="3.85546875" style="416" customWidth="1"/>
    <col min="13570" max="13570" width="29.28515625" style="416" customWidth="1"/>
    <col min="13571" max="13573" width="18.7109375" style="416" customWidth="1"/>
    <col min="13574" max="13574" width="0.7109375" style="416" customWidth="1"/>
    <col min="13575" max="13824" width="0" style="416" hidden="1"/>
    <col min="13825" max="13825" width="3.85546875" style="416" customWidth="1"/>
    <col min="13826" max="13826" width="29.28515625" style="416" customWidth="1"/>
    <col min="13827" max="13829" width="18.7109375" style="416" customWidth="1"/>
    <col min="13830" max="13830" width="0.7109375" style="416" customWidth="1"/>
    <col min="13831" max="14080" width="0" style="416" hidden="1"/>
    <col min="14081" max="14081" width="3.85546875" style="416" customWidth="1"/>
    <col min="14082" max="14082" width="29.28515625" style="416" customWidth="1"/>
    <col min="14083" max="14085" width="18.7109375" style="416" customWidth="1"/>
    <col min="14086" max="14086" width="0.7109375" style="416" customWidth="1"/>
    <col min="14087" max="14336" width="0" style="416" hidden="1"/>
    <col min="14337" max="14337" width="3.85546875" style="416" customWidth="1"/>
    <col min="14338" max="14338" width="29.28515625" style="416" customWidth="1"/>
    <col min="14339" max="14341" width="18.7109375" style="416" customWidth="1"/>
    <col min="14342" max="14342" width="0.7109375" style="416" customWidth="1"/>
    <col min="14343" max="14592" width="0" style="416" hidden="1"/>
    <col min="14593" max="14593" width="3.85546875" style="416" customWidth="1"/>
    <col min="14594" max="14594" width="29.28515625" style="416" customWidth="1"/>
    <col min="14595" max="14597" width="18.7109375" style="416" customWidth="1"/>
    <col min="14598" max="14598" width="0.7109375" style="416" customWidth="1"/>
    <col min="14599" max="14848" width="0" style="416" hidden="1"/>
    <col min="14849" max="14849" width="3.85546875" style="416" customWidth="1"/>
    <col min="14850" max="14850" width="29.28515625" style="416" customWidth="1"/>
    <col min="14851" max="14853" width="18.7109375" style="416" customWidth="1"/>
    <col min="14854" max="14854" width="0.7109375" style="416" customWidth="1"/>
    <col min="14855" max="15104" width="0" style="416" hidden="1"/>
    <col min="15105" max="15105" width="3.85546875" style="416" customWidth="1"/>
    <col min="15106" max="15106" width="29.28515625" style="416" customWidth="1"/>
    <col min="15107" max="15109" width="18.7109375" style="416" customWidth="1"/>
    <col min="15110" max="15110" width="0.7109375" style="416" customWidth="1"/>
    <col min="15111" max="15360" width="0" style="416" hidden="1"/>
    <col min="15361" max="15361" width="3.85546875" style="416" customWidth="1"/>
    <col min="15362" max="15362" width="29.28515625" style="416" customWidth="1"/>
    <col min="15363" max="15365" width="18.7109375" style="416" customWidth="1"/>
    <col min="15366" max="15366" width="0.7109375" style="416" customWidth="1"/>
    <col min="15367" max="15616" width="0" style="416" hidden="1"/>
    <col min="15617" max="15617" width="3.85546875" style="416" customWidth="1"/>
    <col min="15618" max="15618" width="29.28515625" style="416" customWidth="1"/>
    <col min="15619" max="15621" width="18.7109375" style="416" customWidth="1"/>
    <col min="15622" max="15622" width="0.7109375" style="416" customWidth="1"/>
    <col min="15623" max="15872" width="0" style="416" hidden="1"/>
    <col min="15873" max="15873" width="3.85546875" style="416" customWidth="1"/>
    <col min="15874" max="15874" width="29.28515625" style="416" customWidth="1"/>
    <col min="15875" max="15877" width="18.7109375" style="416" customWidth="1"/>
    <col min="15878" max="15878" width="0.7109375" style="416" customWidth="1"/>
    <col min="15879" max="16128" width="0" style="416" hidden="1"/>
    <col min="16129" max="16129" width="3.85546875" style="416" customWidth="1"/>
    <col min="16130" max="16130" width="29.28515625" style="416" customWidth="1"/>
    <col min="16131" max="16133" width="18.7109375" style="416" customWidth="1"/>
    <col min="16134" max="16134" width="0.7109375" style="416" customWidth="1"/>
    <col min="16135" max="16384" width="0" style="416" hidden="1"/>
  </cols>
  <sheetData>
    <row r="1" spans="1:5" ht="18" x14ac:dyDescent="0.2">
      <c r="A1" s="421" t="s">
        <v>941</v>
      </c>
      <c r="B1" s="421"/>
      <c r="C1" s="421"/>
      <c r="D1" s="421"/>
      <c r="E1" s="421"/>
    </row>
    <row r="2" spans="1:5" ht="18" x14ac:dyDescent="0.2">
      <c r="A2" s="353"/>
      <c r="B2" s="353"/>
      <c r="C2" s="353"/>
      <c r="D2" s="353"/>
      <c r="E2" s="353"/>
    </row>
    <row r="3" spans="1:5" s="250" customFormat="1" x14ac:dyDescent="0.2">
      <c r="A3" s="18" t="s">
        <v>942</v>
      </c>
      <c r="B3" s="354" t="s">
        <v>943</v>
      </c>
      <c r="C3" s="354"/>
      <c r="D3" s="354"/>
      <c r="E3" s="354"/>
    </row>
    <row r="4" spans="1:5" x14ac:dyDescent="0.2"/>
    <row r="5" spans="1:5" ht="27.75" customHeight="1" x14ac:dyDescent="0.2">
      <c r="B5" s="555" t="s">
        <v>944</v>
      </c>
      <c r="C5" s="555"/>
      <c r="D5" s="555"/>
      <c r="E5" s="555"/>
    </row>
    <row r="6" spans="1:5" s="57" customFormat="1" x14ac:dyDescent="0.2">
      <c r="A6" s="410"/>
      <c r="B6" s="407"/>
      <c r="C6" s="407"/>
      <c r="D6" s="407"/>
      <c r="E6" s="407"/>
    </row>
    <row r="7" spans="1:5" s="57" customFormat="1" ht="38.25" customHeight="1" x14ac:dyDescent="0.2">
      <c r="A7" s="355"/>
      <c r="B7" s="574" t="s">
        <v>945</v>
      </c>
      <c r="C7" s="436"/>
      <c r="D7" s="436"/>
      <c r="E7" s="436"/>
    </row>
    <row r="8" spans="1:5" s="57" customFormat="1" x14ac:dyDescent="0.2">
      <c r="A8" s="410"/>
      <c r="B8" s="411"/>
      <c r="C8" s="407"/>
      <c r="D8" s="409"/>
      <c r="E8" s="356"/>
    </row>
    <row r="9" spans="1:5" x14ac:dyDescent="0.2">
      <c r="A9" s="415"/>
      <c r="B9" s="415"/>
      <c r="C9" s="415"/>
      <c r="D9" s="415"/>
      <c r="E9" s="415"/>
    </row>
    <row r="10" spans="1:5" ht="117" customHeight="1" x14ac:dyDescent="0.2">
      <c r="A10" s="18" t="s">
        <v>946</v>
      </c>
      <c r="B10" s="575" t="s">
        <v>947</v>
      </c>
      <c r="C10" s="436"/>
      <c r="D10" s="436"/>
      <c r="E10" s="436"/>
    </row>
    <row r="11" spans="1:5" x14ac:dyDescent="0.2">
      <c r="A11" s="415"/>
      <c r="C11" s="271"/>
      <c r="D11" s="415"/>
      <c r="E11" s="415"/>
    </row>
    <row r="12" spans="1:5" x14ac:dyDescent="0.2">
      <c r="A12" s="415" t="s">
        <v>946</v>
      </c>
      <c r="B12" s="413"/>
      <c r="C12" s="51" t="s">
        <v>948</v>
      </c>
      <c r="D12" s="51" t="s">
        <v>83</v>
      </c>
    </row>
    <row r="13" spans="1:5" ht="25.5" x14ac:dyDescent="0.2">
      <c r="A13" s="415" t="s">
        <v>946</v>
      </c>
      <c r="B13" s="405" t="s">
        <v>949</v>
      </c>
      <c r="C13" s="357"/>
      <c r="D13" s="357"/>
    </row>
    <row r="14" spans="1:5" ht="38.25" x14ac:dyDescent="0.2">
      <c r="A14" s="415" t="s">
        <v>946</v>
      </c>
      <c r="B14" s="405" t="s">
        <v>950</v>
      </c>
      <c r="C14" s="357">
        <v>6634.5</v>
      </c>
      <c r="D14" s="357">
        <v>6634.5</v>
      </c>
    </row>
    <row r="15" spans="1:5" ht="25.5" x14ac:dyDescent="0.2">
      <c r="A15" s="415" t="s">
        <v>946</v>
      </c>
      <c r="B15" s="405" t="s">
        <v>951</v>
      </c>
      <c r="C15" s="357">
        <v>6634.5</v>
      </c>
      <c r="D15" s="357">
        <v>6634.5</v>
      </c>
    </row>
    <row r="16" spans="1:5" ht="25.5" x14ac:dyDescent="0.2">
      <c r="A16" s="415" t="s">
        <v>946</v>
      </c>
      <c r="B16" s="405" t="s">
        <v>952</v>
      </c>
      <c r="C16" s="357">
        <v>20634</v>
      </c>
      <c r="D16" s="357">
        <v>20634</v>
      </c>
    </row>
    <row r="17" spans="1:5" ht="25.5" x14ac:dyDescent="0.2">
      <c r="A17" s="415" t="s">
        <v>946</v>
      </c>
      <c r="B17" s="406" t="s">
        <v>953</v>
      </c>
      <c r="C17" s="357">
        <v>20634</v>
      </c>
      <c r="D17" s="357">
        <v>20634</v>
      </c>
    </row>
    <row r="18" spans="1:5" x14ac:dyDescent="0.2">
      <c r="A18" s="415"/>
      <c r="B18" s="358"/>
      <c r="C18" s="359"/>
      <c r="D18" s="360"/>
    </row>
    <row r="19" spans="1:5" x14ac:dyDescent="0.2">
      <c r="A19" s="415" t="s">
        <v>946</v>
      </c>
      <c r="B19" s="406" t="s">
        <v>954</v>
      </c>
      <c r="C19" s="357">
        <v>2745</v>
      </c>
      <c r="D19" s="357">
        <v>2745</v>
      </c>
    </row>
    <row r="20" spans="1:5" x14ac:dyDescent="0.2">
      <c r="A20" s="415"/>
      <c r="B20" s="358"/>
      <c r="C20" s="359"/>
      <c r="D20" s="360"/>
    </row>
    <row r="21" spans="1:5" ht="25.5" x14ac:dyDescent="0.2">
      <c r="A21" s="415" t="s">
        <v>946</v>
      </c>
      <c r="B21" s="406" t="s">
        <v>955</v>
      </c>
      <c r="C21" s="357">
        <v>7190</v>
      </c>
      <c r="D21" s="357">
        <v>7190</v>
      </c>
    </row>
    <row r="22" spans="1:5" ht="25.5" x14ac:dyDescent="0.2">
      <c r="A22" s="415" t="s">
        <v>946</v>
      </c>
      <c r="B22" s="406" t="s">
        <v>956</v>
      </c>
      <c r="C22" s="357">
        <v>4490</v>
      </c>
      <c r="D22" s="357">
        <v>4490</v>
      </c>
    </row>
    <row r="23" spans="1:5" ht="25.5" x14ac:dyDescent="0.2">
      <c r="A23" s="415" t="s">
        <v>946</v>
      </c>
      <c r="B23" s="406" t="s">
        <v>957</v>
      </c>
      <c r="C23" s="357">
        <v>2700</v>
      </c>
      <c r="D23" s="357">
        <v>2700</v>
      </c>
    </row>
    <row r="24" spans="1:5" x14ac:dyDescent="0.2"/>
    <row r="25" spans="1:5" ht="38.25" customHeight="1" x14ac:dyDescent="0.2">
      <c r="A25" s="415" t="s">
        <v>946</v>
      </c>
      <c r="B25" s="576" t="s">
        <v>958</v>
      </c>
      <c r="C25" s="439"/>
      <c r="D25" s="272"/>
    </row>
    <row r="26" spans="1:5" x14ac:dyDescent="0.2">
      <c r="A26" s="415"/>
      <c r="B26" s="4"/>
      <c r="C26" s="4"/>
      <c r="D26" s="274"/>
    </row>
    <row r="27" spans="1:5" x14ac:dyDescent="0.2">
      <c r="A27" s="415" t="s">
        <v>946</v>
      </c>
      <c r="B27" s="569" t="s">
        <v>959</v>
      </c>
      <c r="C27" s="570"/>
      <c r="D27" s="570"/>
      <c r="E27" s="571"/>
    </row>
    <row r="28" spans="1:5" x14ac:dyDescent="0.2">
      <c r="A28" s="415"/>
      <c r="B28" s="572"/>
      <c r="C28" s="424"/>
      <c r="D28" s="424"/>
      <c r="E28" s="573"/>
    </row>
    <row r="29" spans="1:5" x14ac:dyDescent="0.2"/>
    <row r="30" spans="1:5" x14ac:dyDescent="0.2">
      <c r="A30" s="415" t="s">
        <v>960</v>
      </c>
      <c r="B30" s="529"/>
      <c r="C30" s="531"/>
      <c r="D30" s="177" t="s">
        <v>961</v>
      </c>
      <c r="E30" s="177" t="s">
        <v>962</v>
      </c>
    </row>
    <row r="31" spans="1:5" ht="25.5" customHeight="1" x14ac:dyDescent="0.2">
      <c r="A31" s="415" t="s">
        <v>960</v>
      </c>
      <c r="B31" s="579" t="s">
        <v>963</v>
      </c>
      <c r="C31" s="580"/>
      <c r="D31" s="212">
        <v>15</v>
      </c>
      <c r="E31" s="212">
        <v>15</v>
      </c>
    </row>
    <row r="32" spans="1:5" x14ac:dyDescent="0.2"/>
    <row r="33" spans="1:5" x14ac:dyDescent="0.2">
      <c r="A33" s="415" t="s">
        <v>964</v>
      </c>
      <c r="B33" s="529"/>
      <c r="C33" s="531"/>
      <c r="D33" s="177" t="s">
        <v>12</v>
      </c>
      <c r="E33" s="177" t="s">
        <v>13</v>
      </c>
    </row>
    <row r="34" spans="1:5" ht="27.75" customHeight="1" x14ac:dyDescent="0.2">
      <c r="A34" s="415" t="s">
        <v>964</v>
      </c>
      <c r="B34" s="579" t="s">
        <v>965</v>
      </c>
      <c r="C34" s="580"/>
      <c r="D34" s="24"/>
      <c r="E34" s="24" t="s">
        <v>70</v>
      </c>
    </row>
    <row r="35" spans="1:5" x14ac:dyDescent="0.2"/>
    <row r="36" spans="1:5" x14ac:dyDescent="0.2">
      <c r="A36" s="415" t="s">
        <v>966</v>
      </c>
      <c r="D36" s="177" t="s">
        <v>12</v>
      </c>
      <c r="E36" s="177" t="s">
        <v>13</v>
      </c>
    </row>
    <row r="37" spans="1:5" ht="28.5" customHeight="1" x14ac:dyDescent="0.2">
      <c r="A37" s="415" t="s">
        <v>966</v>
      </c>
      <c r="B37" s="577" t="s">
        <v>967</v>
      </c>
      <c r="C37" s="578"/>
      <c r="D37" s="24"/>
      <c r="E37" s="24" t="s">
        <v>70</v>
      </c>
    </row>
    <row r="38" spans="1:5" ht="28.5" customHeight="1" x14ac:dyDescent="0.2">
      <c r="A38" s="415" t="s">
        <v>966</v>
      </c>
      <c r="B38" s="577"/>
      <c r="C38" s="578"/>
      <c r="D38" s="24" t="s">
        <v>968</v>
      </c>
      <c r="E38" s="361"/>
    </row>
    <row r="39" spans="1:5" ht="28.5" customHeight="1" x14ac:dyDescent="0.2">
      <c r="A39" s="415" t="s">
        <v>966</v>
      </c>
      <c r="B39" s="577" t="s">
        <v>969</v>
      </c>
      <c r="C39" s="578"/>
      <c r="D39" s="362"/>
      <c r="E39" s="361"/>
    </row>
    <row r="40" spans="1:5" x14ac:dyDescent="0.2">
      <c r="B40" s="434"/>
      <c r="C40" s="434"/>
      <c r="D40" s="434"/>
      <c r="E40" s="434"/>
    </row>
    <row r="41" spans="1:5" ht="19.5" customHeight="1" x14ac:dyDescent="0.2">
      <c r="A41" s="415" t="s">
        <v>970</v>
      </c>
      <c r="B41" s="539" t="s">
        <v>971</v>
      </c>
      <c r="C41" s="424"/>
      <c r="D41" s="424"/>
      <c r="E41" s="424"/>
    </row>
    <row r="42" spans="1:5" ht="25.5" x14ac:dyDescent="0.2">
      <c r="A42" s="415" t="s">
        <v>970</v>
      </c>
      <c r="B42" s="413"/>
      <c r="C42" s="412" t="s">
        <v>972</v>
      </c>
      <c r="D42" s="412" t="s">
        <v>973</v>
      </c>
      <c r="E42" s="412" t="s">
        <v>974</v>
      </c>
    </row>
    <row r="43" spans="1:5" x14ac:dyDescent="0.2">
      <c r="A43" s="415" t="s">
        <v>970</v>
      </c>
      <c r="B43" s="414" t="s">
        <v>975</v>
      </c>
      <c r="C43" s="272">
        <v>1500</v>
      </c>
      <c r="D43" s="272">
        <v>1500</v>
      </c>
      <c r="E43" s="272">
        <v>1500</v>
      </c>
    </row>
    <row r="44" spans="1:5" x14ac:dyDescent="0.2">
      <c r="A44" s="415" t="s">
        <v>970</v>
      </c>
      <c r="B44" s="414" t="s">
        <v>976</v>
      </c>
      <c r="C44" s="363"/>
      <c r="D44" s="363"/>
      <c r="E44" s="272"/>
    </row>
    <row r="45" spans="1:5" x14ac:dyDescent="0.2">
      <c r="A45" s="415" t="s">
        <v>970</v>
      </c>
      <c r="B45" s="414" t="s">
        <v>977</v>
      </c>
      <c r="C45" s="363"/>
      <c r="D45" s="272"/>
      <c r="E45" s="272"/>
    </row>
    <row r="46" spans="1:5" ht="51" x14ac:dyDescent="0.2">
      <c r="A46" s="415" t="s">
        <v>970</v>
      </c>
      <c r="B46" s="33" t="s">
        <v>978</v>
      </c>
      <c r="C46" s="363"/>
      <c r="D46" s="363"/>
      <c r="E46" s="272">
        <v>11234</v>
      </c>
    </row>
    <row r="47" spans="1:5" x14ac:dyDescent="0.2">
      <c r="A47" s="415" t="s">
        <v>970</v>
      </c>
      <c r="B47" s="414" t="s">
        <v>979</v>
      </c>
      <c r="C47" s="272">
        <v>676</v>
      </c>
      <c r="D47" s="272">
        <v>2160</v>
      </c>
      <c r="E47" s="272">
        <v>2760</v>
      </c>
    </row>
    <row r="48" spans="1:5" x14ac:dyDescent="0.2">
      <c r="A48" s="415" t="s">
        <v>970</v>
      </c>
      <c r="B48" s="414" t="s">
        <v>980</v>
      </c>
      <c r="C48" s="272">
        <v>1836</v>
      </c>
      <c r="D48" s="272">
        <v>1296</v>
      </c>
      <c r="E48" s="272">
        <v>1836</v>
      </c>
    </row>
    <row r="49" spans="1:3" x14ac:dyDescent="0.2"/>
    <row r="50" spans="1:3" x14ac:dyDescent="0.2"/>
    <row r="51" spans="1:3" x14ac:dyDescent="0.2">
      <c r="A51" s="415" t="s">
        <v>981</v>
      </c>
      <c r="B51" s="564" t="s">
        <v>982</v>
      </c>
      <c r="C51" s="564"/>
    </row>
    <row r="52" spans="1:3" ht="25.5" x14ac:dyDescent="0.2">
      <c r="A52" s="415" t="s">
        <v>981</v>
      </c>
      <c r="B52" s="405" t="s">
        <v>983</v>
      </c>
      <c r="C52" s="364"/>
    </row>
    <row r="53" spans="1:3" ht="25.5" x14ac:dyDescent="0.2">
      <c r="A53" s="415" t="s">
        <v>981</v>
      </c>
      <c r="B53" s="405" t="s">
        <v>984</v>
      </c>
      <c r="C53" s="364">
        <v>221.15</v>
      </c>
    </row>
    <row r="54" spans="1:3" ht="25.5" x14ac:dyDescent="0.2">
      <c r="A54" s="415" t="s">
        <v>981</v>
      </c>
      <c r="B54" s="405" t="s">
        <v>951</v>
      </c>
      <c r="C54" s="364">
        <v>221.15</v>
      </c>
    </row>
    <row r="55" spans="1:3" ht="25.5" x14ac:dyDescent="0.2">
      <c r="A55" s="415" t="s">
        <v>981</v>
      </c>
      <c r="B55" s="405" t="s">
        <v>985</v>
      </c>
      <c r="C55" s="364">
        <v>687.8</v>
      </c>
    </row>
    <row r="56" spans="1:3" ht="25.5" x14ac:dyDescent="0.2">
      <c r="A56" s="415" t="s">
        <v>981</v>
      </c>
      <c r="B56" s="405" t="s">
        <v>986</v>
      </c>
      <c r="C56" s="364">
        <v>687.8</v>
      </c>
    </row>
    <row r="57" spans="1:3" x14ac:dyDescent="0.2"/>
  </sheetData>
  <mergeCells count="16">
    <mergeCell ref="B39:C39"/>
    <mergeCell ref="B40:E40"/>
    <mergeCell ref="B41:E41"/>
    <mergeCell ref="B51:C51"/>
    <mergeCell ref="B30:C30"/>
    <mergeCell ref="B31:C31"/>
    <mergeCell ref="B33:C33"/>
    <mergeCell ref="B34:C34"/>
    <mergeCell ref="B37:C37"/>
    <mergeCell ref="B38:C38"/>
    <mergeCell ref="B27:E28"/>
    <mergeCell ref="A1:E1"/>
    <mergeCell ref="B5:E5"/>
    <mergeCell ref="B7:E7"/>
    <mergeCell ref="B10:E10"/>
    <mergeCell ref="B25:C25"/>
  </mergeCells>
  <pageMargins left="0.75" right="0.75" top="1" bottom="1" header="0.5" footer="0.5"/>
  <pageSetup scale="75" orientation="portrait" r:id="rId1"/>
  <headerFooter alignWithMargins="0">
    <oddHeader>&amp;CCommon Data Set 2016-2017</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zoomScaleNormal="100" workbookViewId="0">
      <selection activeCell="F52" sqref="F52"/>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421" t="s">
        <v>505</v>
      </c>
      <c r="B1" s="421"/>
      <c r="C1" s="421"/>
      <c r="D1" s="421"/>
      <c r="E1" s="421"/>
      <c r="F1" s="421"/>
    </row>
    <row r="2" spans="1:6" x14ac:dyDescent="0.2"/>
    <row r="3" spans="1:6" ht="15.75" x14ac:dyDescent="0.2">
      <c r="B3" s="544" t="s">
        <v>506</v>
      </c>
      <c r="C3" s="545"/>
      <c r="D3" s="545"/>
    </row>
    <row r="4" spans="1:6" ht="116.25" customHeight="1" x14ac:dyDescent="0.2">
      <c r="A4" s="182"/>
      <c r="B4" s="615" t="s">
        <v>507</v>
      </c>
      <c r="C4" s="423"/>
      <c r="D4" s="423"/>
      <c r="E4" s="423"/>
      <c r="F4" s="423"/>
    </row>
    <row r="5" spans="1:6" x14ac:dyDescent="0.2">
      <c r="A5" s="182"/>
      <c r="B5" s="226"/>
      <c r="C5" s="44"/>
      <c r="D5" s="44"/>
      <c r="E5" s="44"/>
      <c r="F5" s="44"/>
    </row>
    <row r="6" spans="1:6" ht="25.5" x14ac:dyDescent="0.2">
      <c r="A6" s="182" t="s">
        <v>508</v>
      </c>
      <c r="B6" s="616"/>
      <c r="C6" s="617"/>
      <c r="D6" s="617"/>
      <c r="E6" s="184" t="s">
        <v>509</v>
      </c>
      <c r="F6" s="218" t="s">
        <v>510</v>
      </c>
    </row>
    <row r="7" spans="1:6" ht="27" customHeight="1" x14ac:dyDescent="0.2">
      <c r="A7" s="2" t="s">
        <v>508</v>
      </c>
      <c r="B7" s="417" t="s">
        <v>511</v>
      </c>
      <c r="C7" s="435"/>
      <c r="D7" s="435"/>
      <c r="E7" s="227"/>
      <c r="F7" s="227" t="s">
        <v>70</v>
      </c>
    </row>
    <row r="8" spans="1:6" x14ac:dyDescent="0.2">
      <c r="A8" s="2"/>
      <c r="B8" s="228"/>
      <c r="C8" s="4"/>
      <c r="D8" s="4"/>
      <c r="E8" s="229"/>
      <c r="F8" s="229"/>
    </row>
    <row r="9" spans="1:6" x14ac:dyDescent="0.2">
      <c r="A9" s="2" t="s">
        <v>512</v>
      </c>
      <c r="B9" s="436" t="s">
        <v>513</v>
      </c>
      <c r="C9" s="436"/>
      <c r="D9" s="436"/>
      <c r="E9" s="436"/>
      <c r="F9" s="436"/>
    </row>
    <row r="10" spans="1:6" x14ac:dyDescent="0.2">
      <c r="A10" s="2" t="s">
        <v>512</v>
      </c>
      <c r="B10" s="611" t="s">
        <v>514</v>
      </c>
      <c r="C10" s="611"/>
      <c r="D10" s="24" t="s">
        <v>70</v>
      </c>
    </row>
    <row r="11" spans="1:6" x14ac:dyDescent="0.2">
      <c r="A11" s="2" t="s">
        <v>512</v>
      </c>
      <c r="B11" s="586" t="s">
        <v>515</v>
      </c>
      <c r="C11" s="586"/>
      <c r="D11" s="24"/>
    </row>
    <row r="12" spans="1:6" x14ac:dyDescent="0.2">
      <c r="A12" s="2" t="s">
        <v>512</v>
      </c>
      <c r="B12" s="586" t="s">
        <v>516</v>
      </c>
      <c r="C12" s="586"/>
      <c r="D12" s="24"/>
    </row>
    <row r="13" spans="1:6" x14ac:dyDescent="0.2"/>
    <row r="14" spans="1:6" ht="59.25" x14ac:dyDescent="0.2">
      <c r="A14" s="2" t="s">
        <v>508</v>
      </c>
      <c r="B14" s="612"/>
      <c r="C14" s="613"/>
      <c r="D14" s="614"/>
      <c r="E14" s="230" t="s">
        <v>517</v>
      </c>
      <c r="F14" s="230" t="s">
        <v>518</v>
      </c>
    </row>
    <row r="15" spans="1:6" ht="15" x14ac:dyDescent="0.25">
      <c r="A15" s="2" t="s">
        <v>508</v>
      </c>
      <c r="B15" s="607" t="s">
        <v>519</v>
      </c>
      <c r="C15" s="608"/>
      <c r="D15" s="608"/>
      <c r="E15" s="608"/>
      <c r="F15" s="609"/>
    </row>
    <row r="16" spans="1:6" x14ac:dyDescent="0.2">
      <c r="A16" s="2" t="s">
        <v>508</v>
      </c>
      <c r="B16" s="576" t="s">
        <v>520</v>
      </c>
      <c r="C16" s="438"/>
      <c r="D16" s="439"/>
      <c r="E16" s="231">
        <v>44956446</v>
      </c>
      <c r="F16" s="231">
        <v>379637</v>
      </c>
    </row>
    <row r="17" spans="1:6" ht="26.25" customHeight="1" x14ac:dyDescent="0.2">
      <c r="A17" s="2" t="s">
        <v>508</v>
      </c>
      <c r="B17" s="576" t="s">
        <v>521</v>
      </c>
      <c r="C17" s="438"/>
      <c r="D17" s="439"/>
      <c r="E17" s="231">
        <v>16908528</v>
      </c>
      <c r="F17" s="231">
        <v>28000</v>
      </c>
    </row>
    <row r="18" spans="1:6" ht="40.5" customHeight="1" x14ac:dyDescent="0.2">
      <c r="A18" s="2" t="s">
        <v>508</v>
      </c>
      <c r="B18" s="577" t="s">
        <v>522</v>
      </c>
      <c r="C18" s="610"/>
      <c r="D18" s="578"/>
      <c r="E18" s="231">
        <v>23311501.030000001</v>
      </c>
      <c r="F18" s="231">
        <v>3101875.39</v>
      </c>
    </row>
    <row r="19" spans="1:6" ht="27.75" customHeight="1" x14ac:dyDescent="0.2">
      <c r="A19" s="2" t="s">
        <v>508</v>
      </c>
      <c r="B19" s="576" t="s">
        <v>523</v>
      </c>
      <c r="C19" s="438"/>
      <c r="D19" s="439"/>
      <c r="E19" s="231">
        <v>5431797.6399999997</v>
      </c>
      <c r="F19" s="231">
        <v>1468858.95</v>
      </c>
    </row>
    <row r="20" spans="1:6" x14ac:dyDescent="0.2">
      <c r="A20" s="2" t="s">
        <v>508</v>
      </c>
      <c r="B20" s="604" t="s">
        <v>524</v>
      </c>
      <c r="C20" s="605"/>
      <c r="D20" s="606"/>
      <c r="E20" s="232">
        <f>SUM(E16:E19)</f>
        <v>90608272.670000002</v>
      </c>
      <c r="F20" s="232">
        <f>SUM(F16:F19)</f>
        <v>4978371.34</v>
      </c>
    </row>
    <row r="21" spans="1:6" ht="15" x14ac:dyDescent="0.25">
      <c r="A21" s="2" t="s">
        <v>508</v>
      </c>
      <c r="B21" s="607" t="s">
        <v>525</v>
      </c>
      <c r="C21" s="608"/>
      <c r="D21" s="608"/>
      <c r="E21" s="608"/>
      <c r="F21" s="609"/>
    </row>
    <row r="22" spans="1:6" x14ac:dyDescent="0.2">
      <c r="A22" s="2" t="s">
        <v>508</v>
      </c>
      <c r="B22" s="576" t="s">
        <v>526</v>
      </c>
      <c r="C22" s="438"/>
      <c r="D22" s="439"/>
      <c r="E22" s="233">
        <v>42219946</v>
      </c>
      <c r="F22" s="233">
        <v>41134697.840000004</v>
      </c>
    </row>
    <row r="23" spans="1:6" x14ac:dyDescent="0.2">
      <c r="A23" s="2" t="s">
        <v>508</v>
      </c>
      <c r="B23" s="576" t="s">
        <v>527</v>
      </c>
      <c r="C23" s="438"/>
      <c r="D23" s="439"/>
      <c r="E23" s="233">
        <v>1007795.39</v>
      </c>
      <c r="F23" s="52"/>
    </row>
    <row r="24" spans="1:6" ht="25.5" customHeight="1" x14ac:dyDescent="0.2">
      <c r="A24" s="2" t="s">
        <v>508</v>
      </c>
      <c r="B24" s="576" t="s">
        <v>528</v>
      </c>
      <c r="C24" s="438"/>
      <c r="D24" s="439"/>
      <c r="E24" s="233">
        <v>1806042</v>
      </c>
      <c r="F24" s="234"/>
    </row>
    <row r="25" spans="1:6" x14ac:dyDescent="0.2">
      <c r="A25" s="2" t="s">
        <v>508</v>
      </c>
      <c r="B25" s="604" t="s">
        <v>529</v>
      </c>
      <c r="C25" s="605"/>
      <c r="D25" s="606"/>
      <c r="E25" s="232">
        <f>SUM(E22:E24)</f>
        <v>45033783.390000001</v>
      </c>
      <c r="F25" s="232">
        <f>SUM(F22,F24)</f>
        <v>41134697.840000004</v>
      </c>
    </row>
    <row r="26" spans="1:6" ht="15" x14ac:dyDescent="0.25">
      <c r="A26" s="2" t="s">
        <v>508</v>
      </c>
      <c r="B26" s="607" t="s">
        <v>530</v>
      </c>
      <c r="C26" s="608"/>
      <c r="D26" s="608"/>
      <c r="E26" s="608"/>
      <c r="F26" s="609"/>
    </row>
    <row r="27" spans="1:6" x14ac:dyDescent="0.2">
      <c r="A27" s="2" t="s">
        <v>508</v>
      </c>
      <c r="B27" s="426" t="s">
        <v>531</v>
      </c>
      <c r="C27" s="532"/>
      <c r="D27" s="533"/>
      <c r="E27" s="233"/>
      <c r="F27" s="233">
        <v>13097686</v>
      </c>
    </row>
    <row r="28" spans="1:6" ht="38.25" customHeight="1" x14ac:dyDescent="0.2">
      <c r="A28" s="2" t="s">
        <v>508</v>
      </c>
      <c r="B28" s="426" t="s">
        <v>532</v>
      </c>
      <c r="C28" s="532"/>
      <c r="D28" s="533"/>
      <c r="E28" s="233"/>
      <c r="F28" s="233"/>
    </row>
    <row r="29" spans="1:6" x14ac:dyDescent="0.2">
      <c r="A29" s="2" t="s">
        <v>508</v>
      </c>
      <c r="B29" s="426" t="s">
        <v>533</v>
      </c>
      <c r="C29" s="532"/>
      <c r="D29" s="533"/>
      <c r="E29" s="233">
        <v>1607542.68</v>
      </c>
      <c r="F29" s="233">
        <v>2920894.94</v>
      </c>
    </row>
    <row r="30" spans="1:6" x14ac:dyDescent="0.2"/>
    <row r="31" spans="1:6" ht="87" customHeight="1" x14ac:dyDescent="0.2">
      <c r="A31" s="2" t="s">
        <v>534</v>
      </c>
      <c r="B31" s="555" t="s">
        <v>535</v>
      </c>
      <c r="C31" s="436"/>
      <c r="D31" s="436"/>
      <c r="E31" s="436"/>
      <c r="F31" s="436"/>
    </row>
    <row r="32" spans="1:6" ht="36" x14ac:dyDescent="0.2">
      <c r="A32" s="2" t="s">
        <v>534</v>
      </c>
      <c r="B32" s="235"/>
      <c r="C32" s="236"/>
      <c r="D32" s="237" t="s">
        <v>536</v>
      </c>
      <c r="E32" s="237" t="s">
        <v>537</v>
      </c>
      <c r="F32" s="237" t="s">
        <v>538</v>
      </c>
    </row>
    <row r="33" spans="1:6" ht="36" x14ac:dyDescent="0.2">
      <c r="A33" s="182" t="s">
        <v>534</v>
      </c>
      <c r="B33" s="238" t="s">
        <v>539</v>
      </c>
      <c r="C33" s="239" t="s">
        <v>540</v>
      </c>
      <c r="D33" s="240">
        <v>4898</v>
      </c>
      <c r="E33" s="240">
        <v>20039</v>
      </c>
      <c r="F33" s="240">
        <v>3882</v>
      </c>
    </row>
    <row r="34" spans="1:6" ht="24.75" customHeight="1" x14ac:dyDescent="0.2">
      <c r="A34" s="2" t="s">
        <v>534</v>
      </c>
      <c r="B34" s="238" t="s">
        <v>541</v>
      </c>
      <c r="C34" s="239" t="s">
        <v>542</v>
      </c>
      <c r="D34" s="240">
        <v>4186</v>
      </c>
      <c r="E34" s="240">
        <v>15632</v>
      </c>
      <c r="F34" s="240">
        <v>2590</v>
      </c>
    </row>
    <row r="35" spans="1:6" ht="24" x14ac:dyDescent="0.2">
      <c r="A35" s="2" t="s">
        <v>534</v>
      </c>
      <c r="B35" s="238" t="s">
        <v>543</v>
      </c>
      <c r="C35" s="239" t="s">
        <v>544</v>
      </c>
      <c r="D35" s="240">
        <v>3284</v>
      </c>
      <c r="E35" s="240">
        <v>13304</v>
      </c>
      <c r="F35" s="240">
        <v>2275</v>
      </c>
    </row>
    <row r="36" spans="1:6" ht="24" x14ac:dyDescent="0.2">
      <c r="A36" s="2" t="s">
        <v>534</v>
      </c>
      <c r="B36" s="238" t="s">
        <v>545</v>
      </c>
      <c r="C36" s="239" t="s">
        <v>546</v>
      </c>
      <c r="D36" s="240">
        <v>3183</v>
      </c>
      <c r="E36" s="240">
        <v>12934</v>
      </c>
      <c r="F36" s="240">
        <v>2078</v>
      </c>
    </row>
    <row r="37" spans="1:6" ht="24" x14ac:dyDescent="0.2">
      <c r="A37" s="2" t="s">
        <v>534</v>
      </c>
      <c r="B37" s="238" t="s">
        <v>547</v>
      </c>
      <c r="C37" s="239" t="s">
        <v>548</v>
      </c>
      <c r="D37" s="240">
        <v>2796</v>
      </c>
      <c r="E37" s="240">
        <v>11207</v>
      </c>
      <c r="F37" s="240">
        <v>1699</v>
      </c>
    </row>
    <row r="38" spans="1:6" ht="24" x14ac:dyDescent="0.2">
      <c r="A38" s="2" t="s">
        <v>534</v>
      </c>
      <c r="B38" s="238" t="s">
        <v>549</v>
      </c>
      <c r="C38" s="239" t="s">
        <v>550</v>
      </c>
      <c r="D38" s="240">
        <v>2121</v>
      </c>
      <c r="E38" s="240">
        <v>9222</v>
      </c>
      <c r="F38" s="240">
        <v>1406</v>
      </c>
    </row>
    <row r="39" spans="1:6" ht="24" x14ac:dyDescent="0.2">
      <c r="A39" s="2" t="s">
        <v>534</v>
      </c>
      <c r="B39" s="238" t="s">
        <v>551</v>
      </c>
      <c r="C39" s="239" t="s">
        <v>552</v>
      </c>
      <c r="D39" s="240">
        <v>77</v>
      </c>
      <c r="E39" s="240">
        <v>252</v>
      </c>
      <c r="F39" s="240">
        <v>49</v>
      </c>
    </row>
    <row r="40" spans="1:6" ht="36" x14ac:dyDescent="0.2">
      <c r="A40" s="2" t="s">
        <v>534</v>
      </c>
      <c r="B40" s="238" t="s">
        <v>553</v>
      </c>
      <c r="C40" s="239" t="s">
        <v>554</v>
      </c>
      <c r="D40" s="240">
        <v>196</v>
      </c>
      <c r="E40" s="240">
        <v>609</v>
      </c>
      <c r="F40" s="240">
        <v>71</v>
      </c>
    </row>
    <row r="41" spans="1:6" ht="72" x14ac:dyDescent="0.2">
      <c r="A41" s="2" t="s">
        <v>534</v>
      </c>
      <c r="B41" s="238" t="s">
        <v>555</v>
      </c>
      <c r="C41" s="239" t="s">
        <v>556</v>
      </c>
      <c r="D41" s="241">
        <v>0.56573212343735302</v>
      </c>
      <c r="E41" s="241">
        <v>0.52671559569173998</v>
      </c>
      <c r="F41" s="241">
        <v>0.36988042667429</v>
      </c>
    </row>
    <row r="42" spans="1:6" ht="48" x14ac:dyDescent="0.2">
      <c r="A42" s="2" t="s">
        <v>534</v>
      </c>
      <c r="B42" s="238" t="s">
        <v>557</v>
      </c>
      <c r="C42" s="239" t="s">
        <v>558</v>
      </c>
      <c r="D42" s="242">
        <v>10174.045086096899</v>
      </c>
      <c r="E42" s="242">
        <v>9750.8620703706601</v>
      </c>
      <c r="F42" s="242">
        <v>5294.7884387351796</v>
      </c>
    </row>
    <row r="43" spans="1:6" ht="24" x14ac:dyDescent="0.2">
      <c r="A43" s="2" t="s">
        <v>534</v>
      </c>
      <c r="B43" s="243" t="s">
        <v>559</v>
      </c>
      <c r="C43" s="244" t="s">
        <v>560</v>
      </c>
      <c r="D43" s="242">
        <v>8344.5212964236598</v>
      </c>
      <c r="E43" s="242">
        <v>7147.2877945567798</v>
      </c>
      <c r="F43" s="242">
        <v>3162.4425432526</v>
      </c>
    </row>
    <row r="44" spans="1:6" ht="36.75" customHeight="1" x14ac:dyDescent="0.2">
      <c r="A44" s="2" t="s">
        <v>534</v>
      </c>
      <c r="B44" s="238" t="s">
        <v>561</v>
      </c>
      <c r="C44" s="239" t="s">
        <v>562</v>
      </c>
      <c r="D44" s="242">
        <v>3524.2508250825099</v>
      </c>
      <c r="E44" s="242">
        <v>4315.6536684016501</v>
      </c>
      <c r="F44" s="242">
        <v>3718.0478378378398</v>
      </c>
    </row>
    <row r="45" spans="1:6" ht="48" x14ac:dyDescent="0.2">
      <c r="A45" s="2" t="s">
        <v>534</v>
      </c>
      <c r="B45" s="238" t="s">
        <v>563</v>
      </c>
      <c r="C45" s="239" t="s">
        <v>564</v>
      </c>
      <c r="D45" s="242">
        <v>3345.54054054054</v>
      </c>
      <c r="E45" s="242">
        <v>4109.2268498006197</v>
      </c>
      <c r="F45" s="242">
        <v>3665.04584527221</v>
      </c>
    </row>
    <row r="46" spans="1:6" x14ac:dyDescent="0.2"/>
    <row r="47" spans="1:6" ht="75" customHeight="1" x14ac:dyDescent="0.2">
      <c r="A47" s="2" t="s">
        <v>565</v>
      </c>
      <c r="B47" s="600" t="s">
        <v>566</v>
      </c>
      <c r="C47" s="564"/>
      <c r="D47" s="564"/>
      <c r="E47" s="564"/>
      <c r="F47" s="564"/>
    </row>
    <row r="48" spans="1:6" ht="36" x14ac:dyDescent="0.2">
      <c r="A48" s="2" t="s">
        <v>565</v>
      </c>
      <c r="B48" s="235"/>
      <c r="C48" s="236"/>
      <c r="D48" s="237" t="s">
        <v>536</v>
      </c>
      <c r="E48" s="237" t="s">
        <v>567</v>
      </c>
      <c r="F48" s="237" t="s">
        <v>568</v>
      </c>
    </row>
    <row r="49" spans="1:7" ht="49.5" customHeight="1" x14ac:dyDescent="0.2">
      <c r="A49" s="2" t="s">
        <v>565</v>
      </c>
      <c r="B49" s="238" t="s">
        <v>569</v>
      </c>
      <c r="C49" s="239" t="s">
        <v>570</v>
      </c>
      <c r="D49" s="240">
        <v>335</v>
      </c>
      <c r="E49" s="240">
        <v>707</v>
      </c>
      <c r="F49" s="240">
        <v>37</v>
      </c>
    </row>
    <row r="50" spans="1:7" ht="36" x14ac:dyDescent="0.2">
      <c r="A50" s="2" t="s">
        <v>565</v>
      </c>
      <c r="B50" s="238" t="s">
        <v>571</v>
      </c>
      <c r="C50" s="239" t="s">
        <v>572</v>
      </c>
      <c r="D50" s="245">
        <v>2800.58274509804</v>
      </c>
      <c r="E50" s="245">
        <v>3418.4491065989801</v>
      </c>
      <c r="F50" s="245">
        <v>1787.97701754386</v>
      </c>
    </row>
    <row r="51" spans="1:7" ht="36" x14ac:dyDescent="0.2">
      <c r="A51" s="2" t="s">
        <v>565</v>
      </c>
      <c r="B51" s="238" t="s">
        <v>573</v>
      </c>
      <c r="C51" s="239" t="s">
        <v>574</v>
      </c>
      <c r="D51" s="240">
        <v>53</v>
      </c>
      <c r="E51" s="240">
        <v>201</v>
      </c>
      <c r="F51" s="240">
        <v>8</v>
      </c>
    </row>
    <row r="52" spans="1:7" ht="36" x14ac:dyDescent="0.2">
      <c r="A52" s="2" t="s">
        <v>565</v>
      </c>
      <c r="B52" s="238" t="s">
        <v>575</v>
      </c>
      <c r="C52" s="239" t="s">
        <v>576</v>
      </c>
      <c r="D52" s="245">
        <v>13999.3969811321</v>
      </c>
      <c r="E52" s="245">
        <v>14326.8309950249</v>
      </c>
      <c r="F52" s="245">
        <v>6604.6137500000004</v>
      </c>
    </row>
    <row r="53" spans="1:7" x14ac:dyDescent="0.2">
      <c r="A53"/>
    </row>
    <row r="54" spans="1:7" x14ac:dyDescent="0.2">
      <c r="A54" s="2" t="s">
        <v>512</v>
      </c>
      <c r="B54" s="246" t="s">
        <v>577</v>
      </c>
      <c r="C54" s="247"/>
      <c r="D54" s="248"/>
      <c r="E54" s="248"/>
      <c r="F54" s="248"/>
    </row>
    <row r="55" spans="1:7" x14ac:dyDescent="0.2">
      <c r="A55" s="2"/>
      <c r="B55" s="246"/>
      <c r="C55" s="246"/>
      <c r="D55" s="248"/>
      <c r="E55" s="248"/>
      <c r="F55" s="248"/>
    </row>
    <row r="56" spans="1:7" s="250" customFormat="1" ht="27" customHeight="1" x14ac:dyDescent="0.2">
      <c r="A56" s="18"/>
      <c r="B56" s="249"/>
      <c r="C56" s="601" t="s">
        <v>578</v>
      </c>
      <c r="D56" s="582"/>
      <c r="E56" s="582"/>
      <c r="F56" s="582"/>
    </row>
    <row r="57" spans="1:7" s="250" customFormat="1" ht="102" x14ac:dyDescent="0.2">
      <c r="A57" s="18"/>
      <c r="B57" s="249"/>
      <c r="C57" s="251" t="s">
        <v>579</v>
      </c>
      <c r="D57" s="252"/>
      <c r="E57" s="252"/>
      <c r="F57" s="252"/>
    </row>
    <row r="58" spans="1:7" s="250" customFormat="1" ht="38.25" x14ac:dyDescent="0.2">
      <c r="A58" s="18"/>
      <c r="B58" s="249"/>
      <c r="C58" s="251" t="s">
        <v>580</v>
      </c>
      <c r="D58" s="252"/>
      <c r="E58" s="252"/>
      <c r="F58" s="252"/>
    </row>
    <row r="59" spans="1:7" s="250" customFormat="1" x14ac:dyDescent="0.2">
      <c r="A59" s="253"/>
      <c r="B59" s="254"/>
      <c r="C59" s="255" t="s">
        <v>581</v>
      </c>
      <c r="D59" s="254"/>
      <c r="E59" s="254"/>
      <c r="F59" s="254"/>
    </row>
    <row r="60" spans="1:7" ht="66" customHeight="1" x14ac:dyDescent="0.2">
      <c r="A60" s="18" t="s">
        <v>582</v>
      </c>
      <c r="B60" s="602" t="s">
        <v>583</v>
      </c>
      <c r="C60" s="602"/>
      <c r="D60" s="602"/>
      <c r="E60" s="602"/>
      <c r="F60" s="256">
        <v>2553</v>
      </c>
    </row>
    <row r="61" spans="1:7" s="43" customFormat="1" ht="66" customHeight="1" thickBot="1" x14ac:dyDescent="0.25">
      <c r="A61" s="257" t="s">
        <v>584</v>
      </c>
      <c r="B61" s="603" t="s">
        <v>585</v>
      </c>
      <c r="C61" s="603"/>
      <c r="D61" s="603"/>
      <c r="E61" s="603"/>
      <c r="F61" s="603"/>
      <c r="G61" s="254"/>
    </row>
    <row r="62" spans="1:7" s="43" customFormat="1" ht="66" customHeight="1" x14ac:dyDescent="0.2">
      <c r="A62" s="257"/>
      <c r="B62" s="258"/>
      <c r="C62" s="591" t="s">
        <v>586</v>
      </c>
      <c r="D62" s="593" t="s">
        <v>587</v>
      </c>
      <c r="E62" s="595" t="s">
        <v>588</v>
      </c>
      <c r="F62" s="597" t="s">
        <v>589</v>
      </c>
      <c r="G62" s="254"/>
    </row>
    <row r="63" spans="1:7" s="43" customFormat="1" ht="66" customHeight="1" thickBot="1" x14ac:dyDescent="0.25">
      <c r="A63" s="257" t="s">
        <v>584</v>
      </c>
      <c r="B63" s="254"/>
      <c r="C63" s="592"/>
      <c r="D63" s="594"/>
      <c r="E63" s="596"/>
      <c r="F63" s="598"/>
      <c r="G63" s="254"/>
    </row>
    <row r="64" spans="1:7" s="43" customFormat="1" ht="66" customHeight="1" x14ac:dyDescent="0.2">
      <c r="A64" s="257"/>
      <c r="B64" s="258"/>
      <c r="C64" s="259" t="s">
        <v>590</v>
      </c>
      <c r="D64" s="260">
        <v>1619</v>
      </c>
      <c r="E64" s="261">
        <v>0.63415589502545999</v>
      </c>
      <c r="F64" s="262">
        <v>26763.301792803999</v>
      </c>
      <c r="G64" s="254"/>
    </row>
    <row r="65" spans="1:256" s="43" customFormat="1" ht="66" customHeight="1" x14ac:dyDescent="0.2">
      <c r="A65" s="257"/>
      <c r="B65" s="258"/>
      <c r="C65" s="263" t="s">
        <v>591</v>
      </c>
      <c r="D65" s="264">
        <v>1608</v>
      </c>
      <c r="E65" s="265">
        <v>0.62984723854289004</v>
      </c>
      <c r="F65" s="266">
        <v>24980.060874453498</v>
      </c>
      <c r="G65" s="254"/>
    </row>
    <row r="66" spans="1:256" s="43" customFormat="1" ht="66" customHeight="1" x14ac:dyDescent="0.2">
      <c r="A66" s="257"/>
      <c r="B66" s="258"/>
      <c r="C66" s="267" t="s">
        <v>592</v>
      </c>
      <c r="D66" s="264">
        <v>38</v>
      </c>
      <c r="E66" s="265">
        <v>1.4884449667058401E-2</v>
      </c>
      <c r="F66" s="266">
        <v>2756.3783783783801</v>
      </c>
      <c r="G66" s="254"/>
    </row>
    <row r="67" spans="1:256" s="43" customFormat="1" ht="66" customHeight="1" x14ac:dyDescent="0.2">
      <c r="A67" s="257"/>
      <c r="B67" s="258"/>
      <c r="C67" s="267" t="s">
        <v>593</v>
      </c>
      <c r="D67" s="264">
        <v>138</v>
      </c>
      <c r="E67" s="265">
        <v>5.4054054054054099E-2</v>
      </c>
      <c r="F67" s="266">
        <v>22832.355289855099</v>
      </c>
      <c r="G67" s="254"/>
    </row>
    <row r="68" spans="1:256" s="43" customFormat="1" ht="66" customHeight="1" x14ac:dyDescent="0.2">
      <c r="A68" s="257"/>
      <c r="B68" s="258"/>
      <c r="C68" s="268" t="s">
        <v>594</v>
      </c>
      <c r="D68" s="264">
        <v>174</v>
      </c>
      <c r="E68" s="269">
        <v>6.8155111633372498E-2</v>
      </c>
      <c r="F68" s="266">
        <v>15633.9761988304</v>
      </c>
      <c r="G68" s="266"/>
      <c r="H68" s="266"/>
      <c r="I68" s="266"/>
      <c r="J68" s="266"/>
      <c r="K68" s="266"/>
      <c r="L68" s="266"/>
      <c r="M68" s="266"/>
      <c r="N68" s="266"/>
      <c r="O68" s="266"/>
      <c r="P68" s="266"/>
      <c r="Q68" s="266"/>
      <c r="R68" s="266"/>
      <c r="S68" s="266"/>
      <c r="T68" s="266"/>
      <c r="U68" s="266"/>
      <c r="V68" s="266"/>
      <c r="W68" s="266"/>
      <c r="X68" s="266"/>
      <c r="Y68" s="266"/>
      <c r="Z68" s="266"/>
      <c r="AA68" s="266"/>
      <c r="AB68" s="266"/>
      <c r="AC68" s="266"/>
      <c r="AD68" s="266"/>
      <c r="AE68" s="266"/>
      <c r="AF68" s="266"/>
      <c r="AG68" s="266"/>
      <c r="AH68" s="266"/>
      <c r="AI68" s="266"/>
      <c r="AJ68" s="266"/>
      <c r="AK68" s="266"/>
      <c r="AL68" s="266"/>
      <c r="AM68" s="266"/>
      <c r="AN68" s="266"/>
      <c r="AO68" s="266"/>
      <c r="AP68" s="266"/>
      <c r="AQ68" s="266"/>
      <c r="AR68" s="266"/>
      <c r="AS68" s="266"/>
      <c r="AT68" s="266"/>
      <c r="AU68" s="266"/>
      <c r="AV68" s="266"/>
      <c r="AW68" s="266"/>
      <c r="AX68" s="266"/>
      <c r="AY68" s="266"/>
      <c r="AZ68" s="266"/>
      <c r="BA68" s="266"/>
      <c r="BB68" s="266"/>
      <c r="BC68" s="266"/>
      <c r="BD68" s="266"/>
      <c r="BE68" s="266"/>
      <c r="BF68" s="266"/>
      <c r="BG68" s="266"/>
      <c r="BH68" s="266"/>
      <c r="BI68" s="266"/>
      <c r="BJ68" s="266"/>
      <c r="BK68" s="266"/>
      <c r="BL68" s="266"/>
      <c r="BM68" s="266"/>
      <c r="BN68" s="266"/>
      <c r="BO68" s="266"/>
      <c r="BP68" s="266"/>
      <c r="BQ68" s="266"/>
      <c r="BR68" s="266"/>
      <c r="BS68" s="266"/>
      <c r="BT68" s="266"/>
      <c r="BU68" s="266"/>
      <c r="BV68" s="266"/>
      <c r="BW68" s="266"/>
      <c r="BX68" s="266"/>
      <c r="BY68" s="266"/>
      <c r="BZ68" s="266"/>
      <c r="CA68" s="266"/>
      <c r="CB68" s="266"/>
      <c r="CC68" s="266"/>
      <c r="CD68" s="266"/>
      <c r="CE68" s="266"/>
      <c r="CF68" s="266"/>
      <c r="CG68" s="266"/>
      <c r="CH68" s="266"/>
      <c r="CI68" s="266"/>
      <c r="CJ68" s="266"/>
      <c r="CK68" s="266"/>
      <c r="CL68" s="266"/>
      <c r="CM68" s="266"/>
      <c r="CN68" s="266"/>
      <c r="CO68" s="266"/>
      <c r="CP68" s="266"/>
      <c r="CQ68" s="266"/>
      <c r="CR68" s="266"/>
      <c r="CS68" s="266"/>
      <c r="CT68" s="266"/>
      <c r="CU68" s="266"/>
      <c r="CV68" s="266"/>
      <c r="CW68" s="266"/>
      <c r="CX68" s="266"/>
      <c r="CY68" s="266"/>
      <c r="CZ68" s="266"/>
      <c r="DA68" s="266"/>
      <c r="DB68" s="266"/>
      <c r="DC68" s="266"/>
      <c r="DD68" s="266"/>
      <c r="DE68" s="266"/>
      <c r="DF68" s="266"/>
      <c r="DG68" s="266"/>
      <c r="DH68" s="266"/>
      <c r="DI68" s="266"/>
      <c r="DJ68" s="266"/>
      <c r="DK68" s="266"/>
      <c r="DL68" s="266"/>
      <c r="DM68" s="266"/>
      <c r="DN68" s="266"/>
      <c r="DO68" s="266"/>
      <c r="DP68" s="266"/>
      <c r="DQ68" s="266"/>
      <c r="DR68" s="266"/>
      <c r="DS68" s="266"/>
      <c r="DT68" s="266"/>
      <c r="DU68" s="266"/>
      <c r="DV68" s="266"/>
      <c r="DW68" s="266"/>
      <c r="DX68" s="266"/>
      <c r="DY68" s="266"/>
      <c r="DZ68" s="266"/>
      <c r="EA68" s="266"/>
      <c r="EB68" s="266"/>
      <c r="EC68" s="266"/>
      <c r="ED68" s="266"/>
      <c r="EE68" s="266"/>
      <c r="EF68" s="266"/>
      <c r="EG68" s="266"/>
      <c r="EH68" s="266"/>
      <c r="EI68" s="266"/>
      <c r="EJ68" s="266"/>
      <c r="EK68" s="266"/>
      <c r="EL68" s="266"/>
      <c r="EM68" s="266"/>
      <c r="EN68" s="266"/>
      <c r="EO68" s="266"/>
      <c r="EP68" s="266"/>
      <c r="EQ68" s="266"/>
      <c r="ER68" s="266"/>
      <c r="ES68" s="266"/>
      <c r="ET68" s="266"/>
      <c r="EU68" s="266"/>
      <c r="EV68" s="266"/>
      <c r="EW68" s="266"/>
      <c r="EX68" s="266"/>
      <c r="EY68" s="266"/>
      <c r="EZ68" s="266"/>
      <c r="FA68" s="266"/>
      <c r="FB68" s="266"/>
      <c r="FC68" s="266"/>
      <c r="FD68" s="266"/>
      <c r="FE68" s="266"/>
      <c r="FF68" s="266"/>
      <c r="FG68" s="266"/>
      <c r="FH68" s="266"/>
      <c r="FI68" s="266"/>
      <c r="FJ68" s="266"/>
      <c r="FK68" s="266"/>
      <c r="FL68" s="266"/>
      <c r="FM68" s="266"/>
      <c r="FN68" s="266"/>
      <c r="FO68" s="266"/>
      <c r="FP68" s="266"/>
      <c r="FQ68" s="266"/>
      <c r="FR68" s="266"/>
      <c r="FS68" s="266"/>
      <c r="FT68" s="266"/>
      <c r="FU68" s="266"/>
      <c r="FV68" s="266"/>
      <c r="FW68" s="266"/>
      <c r="FX68" s="266"/>
      <c r="FY68" s="266"/>
      <c r="FZ68" s="266"/>
      <c r="GA68" s="266"/>
      <c r="GB68" s="266"/>
      <c r="GC68" s="266"/>
      <c r="GD68" s="266"/>
      <c r="GE68" s="266"/>
      <c r="GF68" s="266"/>
      <c r="GG68" s="266"/>
      <c r="GH68" s="266"/>
      <c r="GI68" s="266"/>
      <c r="GJ68" s="266"/>
      <c r="GK68" s="266"/>
      <c r="GL68" s="266"/>
      <c r="GM68" s="266"/>
      <c r="GN68" s="266"/>
      <c r="GO68" s="266"/>
      <c r="GP68" s="266"/>
      <c r="GQ68" s="266"/>
      <c r="GR68" s="266"/>
      <c r="GS68" s="266"/>
      <c r="GT68" s="266"/>
      <c r="GU68" s="266"/>
      <c r="GV68" s="266"/>
      <c r="GW68" s="266"/>
      <c r="GX68" s="266"/>
      <c r="GY68" s="266"/>
      <c r="GZ68" s="266"/>
      <c r="HA68" s="266"/>
      <c r="HB68" s="266"/>
      <c r="HC68" s="266"/>
      <c r="HD68" s="266"/>
      <c r="HE68" s="266"/>
      <c r="HF68" s="266"/>
      <c r="HG68" s="266"/>
      <c r="HH68" s="266"/>
      <c r="HI68" s="266"/>
      <c r="HJ68" s="266"/>
      <c r="HK68" s="266"/>
      <c r="HL68" s="266"/>
      <c r="HM68" s="266"/>
      <c r="HN68" s="266"/>
      <c r="HO68" s="266"/>
      <c r="HP68" s="266"/>
      <c r="HQ68" s="266"/>
      <c r="HR68" s="266"/>
      <c r="HS68" s="266"/>
      <c r="HT68" s="266"/>
      <c r="HU68" s="266"/>
      <c r="HV68" s="266"/>
      <c r="HW68" s="266"/>
      <c r="HX68" s="266"/>
      <c r="HY68" s="266"/>
      <c r="HZ68" s="266"/>
      <c r="IA68" s="266"/>
      <c r="IB68" s="266"/>
      <c r="IC68" s="266"/>
      <c r="ID68" s="266"/>
      <c r="IE68" s="266"/>
      <c r="IF68" s="266"/>
      <c r="IG68" s="266"/>
      <c r="IH68" s="266"/>
      <c r="II68" s="266"/>
      <c r="IJ68" s="266"/>
      <c r="IK68" s="266"/>
      <c r="IL68" s="266"/>
      <c r="IM68" s="266"/>
      <c r="IN68" s="266"/>
      <c r="IO68" s="266"/>
      <c r="IP68" s="266"/>
      <c r="IQ68" s="266"/>
      <c r="IR68" s="266"/>
      <c r="IS68" s="266"/>
      <c r="IT68" s="266"/>
      <c r="IU68" s="266"/>
      <c r="IV68" s="266"/>
    </row>
    <row r="69" spans="1:256" x14ac:dyDescent="0.2">
      <c r="A69" s="2"/>
      <c r="B69" s="42"/>
      <c r="C69" s="42"/>
      <c r="D69" s="42"/>
      <c r="E69" s="42"/>
    </row>
    <row r="70" spans="1:256" ht="27.75" customHeight="1" x14ac:dyDescent="0.2">
      <c r="B70" s="599" t="s">
        <v>595</v>
      </c>
      <c r="C70" s="423"/>
      <c r="D70" s="423"/>
      <c r="E70" s="423"/>
      <c r="F70" s="423"/>
    </row>
    <row r="71" spans="1:256" ht="15.75" x14ac:dyDescent="0.2">
      <c r="B71" s="270"/>
      <c r="C71" s="44"/>
      <c r="D71" s="44"/>
      <c r="E71" s="44"/>
      <c r="F71" s="44"/>
    </row>
    <row r="72" spans="1:256" ht="26.25" customHeight="1" x14ac:dyDescent="0.2">
      <c r="A72" s="2" t="s">
        <v>596</v>
      </c>
      <c r="B72" s="436" t="s">
        <v>597</v>
      </c>
      <c r="C72" s="436"/>
      <c r="D72" s="436"/>
      <c r="E72" s="436"/>
      <c r="F72" s="436"/>
    </row>
    <row r="73" spans="1:256" x14ac:dyDescent="0.2">
      <c r="A73" s="2" t="s">
        <v>596</v>
      </c>
      <c r="B73" s="586" t="s">
        <v>598</v>
      </c>
      <c r="C73" s="586"/>
      <c r="D73" s="586"/>
      <c r="E73" s="45" t="s">
        <v>70</v>
      </c>
    </row>
    <row r="74" spans="1:256" x14ac:dyDescent="0.2">
      <c r="A74" s="2" t="s">
        <v>596</v>
      </c>
      <c r="B74" s="586" t="s">
        <v>599</v>
      </c>
      <c r="C74" s="586"/>
      <c r="D74" s="586"/>
      <c r="E74" s="24" t="s">
        <v>70</v>
      </c>
    </row>
    <row r="75" spans="1:256" x14ac:dyDescent="0.2">
      <c r="A75" s="2" t="s">
        <v>596</v>
      </c>
      <c r="B75" s="586" t="s">
        <v>600</v>
      </c>
      <c r="C75" s="586"/>
      <c r="D75" s="586"/>
      <c r="E75" s="24"/>
    </row>
    <row r="76" spans="1:256" x14ac:dyDescent="0.2"/>
    <row r="77" spans="1:256" ht="40.5" customHeight="1" x14ac:dyDescent="0.2">
      <c r="A77" s="2" t="s">
        <v>596</v>
      </c>
      <c r="B77" s="435" t="s">
        <v>601</v>
      </c>
      <c r="C77" s="435"/>
      <c r="D77" s="435"/>
      <c r="E77" s="435"/>
      <c r="F77" s="212">
        <v>223</v>
      </c>
    </row>
    <row r="78" spans="1:256" x14ac:dyDescent="0.2">
      <c r="B78" s="44"/>
      <c r="C78" s="271"/>
      <c r="D78" s="44"/>
      <c r="E78" s="44"/>
      <c r="F78" s="191"/>
    </row>
    <row r="79" spans="1:256" ht="25.5" customHeight="1" x14ac:dyDescent="0.2">
      <c r="A79" s="2" t="s">
        <v>596</v>
      </c>
      <c r="B79" s="435" t="s">
        <v>602</v>
      </c>
      <c r="C79" s="435"/>
      <c r="D79" s="435"/>
      <c r="E79" s="435"/>
      <c r="F79" s="272">
        <v>4780.7020627802704</v>
      </c>
    </row>
    <row r="80" spans="1:256" x14ac:dyDescent="0.2">
      <c r="F80" s="273"/>
    </row>
    <row r="81" spans="1:6" ht="26.25" customHeight="1" x14ac:dyDescent="0.2">
      <c r="A81" s="2" t="s">
        <v>596</v>
      </c>
      <c r="B81" s="435" t="s">
        <v>603</v>
      </c>
      <c r="C81" s="435"/>
      <c r="D81" s="435"/>
      <c r="E81" s="435"/>
      <c r="F81" s="272">
        <v>1066096.56</v>
      </c>
    </row>
    <row r="82" spans="1:6" ht="26.25" customHeight="1" x14ac:dyDescent="0.2">
      <c r="A82" s="2"/>
      <c r="B82" s="4"/>
      <c r="C82" s="4"/>
      <c r="D82" s="4"/>
      <c r="E82" s="4"/>
      <c r="F82" s="274"/>
    </row>
    <row r="83" spans="1:6" ht="12.75" customHeight="1" x14ac:dyDescent="0.2">
      <c r="A83" s="2" t="s">
        <v>604</v>
      </c>
      <c r="B83" s="436" t="s">
        <v>605</v>
      </c>
      <c r="C83" s="436"/>
      <c r="D83" s="436"/>
      <c r="E83" s="436"/>
      <c r="F83" s="436"/>
    </row>
    <row r="84" spans="1:6" x14ac:dyDescent="0.2">
      <c r="A84" s="2" t="s">
        <v>604</v>
      </c>
      <c r="B84" s="590" t="s">
        <v>606</v>
      </c>
      <c r="C84" s="530"/>
      <c r="D84" s="531"/>
      <c r="E84" s="51"/>
    </row>
    <row r="85" spans="1:6" x14ac:dyDescent="0.2">
      <c r="A85" s="2" t="s">
        <v>604</v>
      </c>
      <c r="B85" s="590" t="s">
        <v>607</v>
      </c>
      <c r="C85" s="530"/>
      <c r="D85" s="531"/>
      <c r="E85" s="51"/>
    </row>
    <row r="86" spans="1:6" x14ac:dyDescent="0.2">
      <c r="A86" s="2" t="s">
        <v>604</v>
      </c>
      <c r="B86" s="588" t="s">
        <v>608</v>
      </c>
      <c r="C86" s="589"/>
      <c r="D86" s="459"/>
      <c r="E86" s="10" t="s">
        <v>70</v>
      </c>
    </row>
    <row r="87" spans="1:6" x14ac:dyDescent="0.2">
      <c r="A87" s="2" t="s">
        <v>604</v>
      </c>
      <c r="B87" s="588" t="s">
        <v>609</v>
      </c>
      <c r="C87" s="589"/>
      <c r="D87" s="459"/>
      <c r="E87" s="10"/>
    </row>
    <row r="88" spans="1:6" x14ac:dyDescent="0.2">
      <c r="A88" s="2" t="s">
        <v>604</v>
      </c>
      <c r="B88" s="569" t="s">
        <v>432</v>
      </c>
      <c r="C88" s="570"/>
      <c r="D88" s="571"/>
      <c r="E88" s="10" t="s">
        <v>70</v>
      </c>
    </row>
    <row r="89" spans="1:6" x14ac:dyDescent="0.2">
      <c r="A89" s="2"/>
      <c r="B89" s="572" t="s">
        <v>610</v>
      </c>
      <c r="C89" s="424"/>
      <c r="D89" s="424"/>
      <c r="E89" s="275"/>
    </row>
    <row r="90" spans="1:6" x14ac:dyDescent="0.2"/>
    <row r="91" spans="1:6" ht="15.75" x14ac:dyDescent="0.2">
      <c r="B91" s="276" t="s">
        <v>611</v>
      </c>
    </row>
    <row r="92" spans="1:6" ht="12.75" customHeight="1" x14ac:dyDescent="0.2">
      <c r="B92" s="276"/>
    </row>
    <row r="93" spans="1:6" x14ac:dyDescent="0.2">
      <c r="A93" s="2" t="s">
        <v>612</v>
      </c>
      <c r="B93" s="436" t="s">
        <v>613</v>
      </c>
      <c r="C93" s="436"/>
      <c r="D93" s="436"/>
      <c r="E93" s="436"/>
      <c r="F93" s="436"/>
    </row>
    <row r="94" spans="1:6" x14ac:dyDescent="0.2">
      <c r="A94" s="2" t="s">
        <v>612</v>
      </c>
      <c r="B94" s="590" t="s">
        <v>614</v>
      </c>
      <c r="C94" s="530"/>
      <c r="D94" s="531"/>
      <c r="E94" s="51" t="s">
        <v>70</v>
      </c>
    </row>
    <row r="95" spans="1:6" x14ac:dyDescent="0.2">
      <c r="A95" s="2" t="s">
        <v>612</v>
      </c>
      <c r="B95" s="590" t="s">
        <v>615</v>
      </c>
      <c r="C95" s="530"/>
      <c r="D95" s="531"/>
      <c r="E95" s="10"/>
    </row>
    <row r="96" spans="1:6" x14ac:dyDescent="0.2">
      <c r="A96" s="2" t="s">
        <v>612</v>
      </c>
      <c r="B96" s="590" t="s">
        <v>607</v>
      </c>
      <c r="C96" s="530"/>
      <c r="D96" s="531"/>
      <c r="E96" s="10"/>
    </row>
    <row r="97" spans="1:6" x14ac:dyDescent="0.2">
      <c r="A97" s="2" t="s">
        <v>612</v>
      </c>
      <c r="B97" s="590" t="s">
        <v>616</v>
      </c>
      <c r="C97" s="530"/>
      <c r="D97" s="531"/>
      <c r="E97" s="10"/>
    </row>
    <row r="98" spans="1:6" x14ac:dyDescent="0.2">
      <c r="A98" s="2" t="s">
        <v>612</v>
      </c>
      <c r="B98" s="588" t="s">
        <v>617</v>
      </c>
      <c r="C98" s="589"/>
      <c r="D98" s="459"/>
      <c r="E98" s="10"/>
    </row>
    <row r="99" spans="1:6" x14ac:dyDescent="0.2">
      <c r="A99" s="2" t="s">
        <v>612</v>
      </c>
      <c r="B99" s="590" t="s">
        <v>618</v>
      </c>
      <c r="C99" s="530"/>
      <c r="D99" s="531"/>
      <c r="E99" s="10"/>
    </row>
    <row r="100" spans="1:6" x14ac:dyDescent="0.2">
      <c r="A100" s="2" t="s">
        <v>612</v>
      </c>
      <c r="B100" s="569" t="s">
        <v>432</v>
      </c>
      <c r="C100" s="570"/>
      <c r="D100" s="571"/>
      <c r="E100" s="10"/>
    </row>
    <row r="101" spans="1:6" x14ac:dyDescent="0.2">
      <c r="A101" s="2"/>
      <c r="B101" s="572"/>
      <c r="C101" s="424"/>
      <c r="D101" s="424"/>
      <c r="E101" s="275"/>
    </row>
    <row r="102" spans="1:6" x14ac:dyDescent="0.2"/>
    <row r="103" spans="1:6" x14ac:dyDescent="0.2">
      <c r="A103" s="2" t="s">
        <v>619</v>
      </c>
      <c r="B103" s="541" t="s">
        <v>620</v>
      </c>
      <c r="C103" s="541"/>
      <c r="D103" s="541"/>
      <c r="E103" s="541"/>
      <c r="F103" s="541"/>
    </row>
    <row r="104" spans="1:6" x14ac:dyDescent="0.2">
      <c r="A104" s="2" t="s">
        <v>619</v>
      </c>
      <c r="B104" s="586" t="s">
        <v>621</v>
      </c>
      <c r="C104" s="586"/>
      <c r="D104" s="586"/>
      <c r="E104" s="199">
        <v>42444</v>
      </c>
      <c r="F104" s="277"/>
    </row>
    <row r="105" spans="1:6" x14ac:dyDescent="0.2">
      <c r="A105" s="2" t="s">
        <v>619</v>
      </c>
      <c r="B105" s="586" t="s">
        <v>622</v>
      </c>
      <c r="C105" s="586"/>
      <c r="D105" s="586"/>
      <c r="E105" s="199"/>
      <c r="F105" s="7"/>
    </row>
    <row r="106" spans="1:6" ht="27" customHeight="1" x14ac:dyDescent="0.2">
      <c r="A106" s="2" t="s">
        <v>619</v>
      </c>
      <c r="B106" s="435" t="s">
        <v>623</v>
      </c>
      <c r="C106" s="435"/>
      <c r="D106" s="435"/>
      <c r="E106" s="24" t="s">
        <v>70</v>
      </c>
      <c r="F106" s="7"/>
    </row>
    <row r="107" spans="1:6" x14ac:dyDescent="0.2"/>
    <row r="108" spans="1:6" x14ac:dyDescent="0.2">
      <c r="A108" s="2" t="s">
        <v>624</v>
      </c>
      <c r="B108" s="436" t="s">
        <v>625</v>
      </c>
      <c r="C108" s="436"/>
      <c r="D108" s="436"/>
      <c r="E108" s="436"/>
      <c r="F108" s="436"/>
    </row>
    <row r="109" spans="1:6" x14ac:dyDescent="0.2">
      <c r="A109" s="2" t="s">
        <v>624</v>
      </c>
      <c r="B109" s="278" t="s">
        <v>539</v>
      </c>
      <c r="C109" s="586" t="s">
        <v>626</v>
      </c>
      <c r="D109" s="586"/>
      <c r="E109" s="279"/>
      <c r="F109" s="280"/>
    </row>
    <row r="110" spans="1:6" x14ac:dyDescent="0.2">
      <c r="A110" s="2" t="s">
        <v>624</v>
      </c>
      <c r="B110" s="566"/>
      <c r="C110" s="566"/>
      <c r="D110" s="281" t="s">
        <v>12</v>
      </c>
      <c r="E110" s="177" t="s">
        <v>13</v>
      </c>
      <c r="F110" s="280"/>
    </row>
    <row r="111" spans="1:6" x14ac:dyDescent="0.2">
      <c r="A111" s="2" t="s">
        <v>624</v>
      </c>
      <c r="B111" s="282" t="s">
        <v>541</v>
      </c>
      <c r="C111" s="221" t="s">
        <v>627</v>
      </c>
      <c r="D111" s="24" t="s">
        <v>70</v>
      </c>
      <c r="E111" s="24"/>
      <c r="F111" s="280"/>
    </row>
    <row r="112" spans="1:6" x14ac:dyDescent="0.2">
      <c r="A112" s="2" t="s">
        <v>624</v>
      </c>
      <c r="B112" s="283"/>
      <c r="C112" s="221" t="s">
        <v>628</v>
      </c>
      <c r="D112" s="284">
        <v>42430</v>
      </c>
    </row>
    <row r="113" spans="1:5" x14ac:dyDescent="0.2"/>
    <row r="114" spans="1:5" x14ac:dyDescent="0.2">
      <c r="A114" s="2" t="s">
        <v>629</v>
      </c>
      <c r="B114" s="541" t="s">
        <v>630</v>
      </c>
      <c r="C114" s="541"/>
    </row>
    <row r="115" spans="1:5" x14ac:dyDescent="0.2">
      <c r="A115" s="2" t="s">
        <v>629</v>
      </c>
      <c r="B115" s="586" t="s">
        <v>631</v>
      </c>
      <c r="C115" s="586"/>
      <c r="D115" s="199"/>
    </row>
    <row r="116" spans="1:5" x14ac:dyDescent="0.2">
      <c r="A116" s="2" t="s">
        <v>629</v>
      </c>
      <c r="B116" s="586" t="s">
        <v>632</v>
      </c>
      <c r="C116" s="586"/>
      <c r="D116" s="285"/>
    </row>
    <row r="117" spans="1:5" x14ac:dyDescent="0.2"/>
    <row r="118" spans="1:5" ht="15.75" x14ac:dyDescent="0.2">
      <c r="B118" s="276" t="s">
        <v>633</v>
      </c>
    </row>
    <row r="119" spans="1:5" ht="12.75" customHeight="1" x14ac:dyDescent="0.2">
      <c r="A119" s="56"/>
      <c r="B119" s="286" t="s">
        <v>634</v>
      </c>
      <c r="C119" s="57"/>
      <c r="D119" s="57"/>
      <c r="E119" s="57"/>
    </row>
    <row r="120" spans="1:5" x14ac:dyDescent="0.2">
      <c r="A120" s="2" t="s">
        <v>635</v>
      </c>
      <c r="B120" s="587" t="s">
        <v>636</v>
      </c>
      <c r="C120" s="587"/>
    </row>
    <row r="121" spans="1:5" x14ac:dyDescent="0.2">
      <c r="A121" s="2" t="s">
        <v>635</v>
      </c>
      <c r="B121" s="543" t="s">
        <v>637</v>
      </c>
      <c r="C121" s="543"/>
      <c r="D121" s="543"/>
    </row>
    <row r="122" spans="1:5" x14ac:dyDescent="0.2">
      <c r="A122" s="2" t="s">
        <v>635</v>
      </c>
      <c r="B122" s="586" t="s">
        <v>638</v>
      </c>
      <c r="C122" s="586"/>
      <c r="D122" s="550"/>
      <c r="E122" s="24" t="s">
        <v>70</v>
      </c>
    </row>
    <row r="123" spans="1:5" x14ac:dyDescent="0.2">
      <c r="A123" s="2" t="s">
        <v>635</v>
      </c>
      <c r="B123" s="586" t="s">
        <v>639</v>
      </c>
      <c r="C123" s="586"/>
      <c r="D123" s="586"/>
      <c r="E123" s="24" t="s">
        <v>70</v>
      </c>
    </row>
    <row r="124" spans="1:5" x14ac:dyDescent="0.2">
      <c r="A124" s="2" t="s">
        <v>635</v>
      </c>
      <c r="B124" s="586" t="s">
        <v>640</v>
      </c>
      <c r="C124" s="586"/>
      <c r="D124" s="586"/>
      <c r="E124" s="24" t="s">
        <v>70</v>
      </c>
    </row>
    <row r="125" spans="1:5" x14ac:dyDescent="0.2"/>
    <row r="126" spans="1:5" x14ac:dyDescent="0.2">
      <c r="A126" s="2" t="s">
        <v>635</v>
      </c>
      <c r="B126" s="586" t="s">
        <v>641</v>
      </c>
      <c r="C126" s="586"/>
      <c r="D126" s="586"/>
      <c r="E126" s="24" t="s">
        <v>70</v>
      </c>
    </row>
    <row r="127" spans="1:5" x14ac:dyDescent="0.2">
      <c r="A127" s="2" t="s">
        <v>635</v>
      </c>
      <c r="B127" s="586" t="s">
        <v>642</v>
      </c>
      <c r="C127" s="586"/>
      <c r="D127" s="586"/>
      <c r="E127" s="24"/>
    </row>
    <row r="128" spans="1:5" x14ac:dyDescent="0.2">
      <c r="A128" s="2" t="s">
        <v>635</v>
      </c>
      <c r="B128" s="586" t="s">
        <v>643</v>
      </c>
      <c r="C128" s="586"/>
      <c r="D128" s="586"/>
      <c r="E128" s="24" t="s">
        <v>70</v>
      </c>
    </row>
    <row r="129" spans="1:5" x14ac:dyDescent="0.2">
      <c r="A129" s="2" t="s">
        <v>635</v>
      </c>
      <c r="B129" s="586" t="s">
        <v>644</v>
      </c>
      <c r="C129" s="586"/>
      <c r="D129" s="586"/>
      <c r="E129" s="24" t="s">
        <v>70</v>
      </c>
    </row>
    <row r="130" spans="1:5" x14ac:dyDescent="0.2">
      <c r="A130" s="2" t="s">
        <v>635</v>
      </c>
      <c r="B130" s="569" t="s">
        <v>432</v>
      </c>
      <c r="C130" s="570"/>
      <c r="D130" s="571"/>
      <c r="E130" s="12"/>
    </row>
    <row r="131" spans="1:5" x14ac:dyDescent="0.2">
      <c r="A131" s="2"/>
      <c r="B131" s="572"/>
      <c r="C131" s="424"/>
      <c r="D131" s="424"/>
      <c r="E131" s="275"/>
    </row>
    <row r="132" spans="1:5" x14ac:dyDescent="0.2"/>
    <row r="133" spans="1:5" x14ac:dyDescent="0.2">
      <c r="A133" s="2" t="s">
        <v>645</v>
      </c>
      <c r="B133" s="541" t="s">
        <v>646</v>
      </c>
      <c r="C133" s="541"/>
    </row>
    <row r="134" spans="1:5" x14ac:dyDescent="0.2">
      <c r="A134" s="2" t="s">
        <v>645</v>
      </c>
      <c r="B134" s="541" t="s">
        <v>647</v>
      </c>
      <c r="C134" s="545"/>
    </row>
    <row r="135" spans="1:5" x14ac:dyDescent="0.2">
      <c r="A135" s="2" t="s">
        <v>645</v>
      </c>
      <c r="B135" s="586" t="s">
        <v>648</v>
      </c>
      <c r="C135" s="586"/>
      <c r="D135" s="586"/>
      <c r="E135" s="45" t="s">
        <v>70</v>
      </c>
    </row>
    <row r="136" spans="1:5" x14ac:dyDescent="0.2">
      <c r="A136" s="2" t="s">
        <v>645</v>
      </c>
      <c r="B136" s="586" t="s">
        <v>649</v>
      </c>
      <c r="C136" s="586"/>
      <c r="D136" s="586"/>
      <c r="E136" s="24" t="s">
        <v>70</v>
      </c>
    </row>
    <row r="137" spans="1:5" x14ac:dyDescent="0.2">
      <c r="A137" s="2" t="s">
        <v>645</v>
      </c>
      <c r="B137" s="586" t="s">
        <v>650</v>
      </c>
      <c r="C137" s="586"/>
      <c r="D137" s="586"/>
      <c r="E137" s="24" t="s">
        <v>70</v>
      </c>
    </row>
    <row r="138" spans="1:5" x14ac:dyDescent="0.2">
      <c r="A138" s="2" t="s">
        <v>645</v>
      </c>
      <c r="B138" s="586" t="s">
        <v>651</v>
      </c>
      <c r="C138" s="586"/>
      <c r="D138" s="586"/>
      <c r="E138" s="24" t="s">
        <v>70</v>
      </c>
    </row>
    <row r="139" spans="1:5" x14ac:dyDescent="0.2">
      <c r="A139" s="2" t="s">
        <v>645</v>
      </c>
      <c r="B139" s="586" t="s">
        <v>652</v>
      </c>
      <c r="C139" s="586"/>
      <c r="D139" s="586"/>
      <c r="E139" s="24" t="s">
        <v>70</v>
      </c>
    </row>
    <row r="140" spans="1:5" x14ac:dyDescent="0.2">
      <c r="A140" s="2" t="s">
        <v>645</v>
      </c>
      <c r="B140" s="586" t="s">
        <v>653</v>
      </c>
      <c r="C140" s="586"/>
      <c r="D140" s="586"/>
      <c r="E140" s="24"/>
    </row>
    <row r="141" spans="1:5" x14ac:dyDescent="0.2">
      <c r="A141" s="2" t="s">
        <v>645</v>
      </c>
      <c r="B141" s="586" t="s">
        <v>654</v>
      </c>
      <c r="C141" s="586"/>
      <c r="D141" s="586"/>
      <c r="E141" s="24"/>
    </row>
    <row r="142" spans="1:5" x14ac:dyDescent="0.2">
      <c r="A142" s="2" t="s">
        <v>645</v>
      </c>
      <c r="B142" s="569" t="s">
        <v>432</v>
      </c>
      <c r="C142" s="570"/>
      <c r="D142" s="571"/>
      <c r="E142" s="51"/>
    </row>
    <row r="143" spans="1:5" x14ac:dyDescent="0.2">
      <c r="A143" s="2"/>
      <c r="B143" s="572"/>
      <c r="C143" s="424"/>
      <c r="D143" s="424"/>
      <c r="E143" s="275"/>
    </row>
    <row r="144" spans="1:5" x14ac:dyDescent="0.2"/>
    <row r="145" spans="1:6" x14ac:dyDescent="0.2">
      <c r="A145" s="2" t="s">
        <v>655</v>
      </c>
      <c r="B145" s="541" t="s">
        <v>656</v>
      </c>
      <c r="C145" s="545"/>
      <c r="D145" s="545"/>
      <c r="E145" s="545"/>
      <c r="F145" s="545"/>
    </row>
    <row r="146" spans="1:6" x14ac:dyDescent="0.2">
      <c r="A146" s="2" t="s">
        <v>655</v>
      </c>
      <c r="B146" s="585"/>
      <c r="C146" s="585"/>
      <c r="D146" s="287" t="s">
        <v>657</v>
      </c>
      <c r="E146" s="287" t="s">
        <v>658</v>
      </c>
    </row>
    <row r="147" spans="1:6" x14ac:dyDescent="0.2">
      <c r="A147" s="2" t="s">
        <v>655</v>
      </c>
      <c r="B147" s="581" t="s">
        <v>659</v>
      </c>
      <c r="C147" s="581"/>
      <c r="D147" s="51" t="s">
        <v>70</v>
      </c>
      <c r="E147" s="51"/>
    </row>
    <row r="148" spans="1:6" x14ac:dyDescent="0.2">
      <c r="A148" s="2" t="s">
        <v>655</v>
      </c>
      <c r="B148" s="581" t="s">
        <v>660</v>
      </c>
      <c r="C148" s="581"/>
      <c r="D148" s="10" t="s">
        <v>70</v>
      </c>
      <c r="E148" s="10"/>
    </row>
    <row r="149" spans="1:6" x14ac:dyDescent="0.2">
      <c r="A149" s="2" t="s">
        <v>655</v>
      </c>
      <c r="B149" s="581" t="s">
        <v>661</v>
      </c>
      <c r="C149" s="581"/>
      <c r="D149" s="10" t="s">
        <v>70</v>
      </c>
      <c r="E149" s="10"/>
    </row>
    <row r="150" spans="1:6" x14ac:dyDescent="0.2">
      <c r="A150" s="2" t="s">
        <v>655</v>
      </c>
      <c r="B150" s="581" t="s">
        <v>662</v>
      </c>
      <c r="C150" s="581"/>
      <c r="D150" s="10" t="s">
        <v>70</v>
      </c>
      <c r="E150" s="10"/>
    </row>
    <row r="151" spans="1:6" x14ac:dyDescent="0.2">
      <c r="A151" s="2" t="s">
        <v>655</v>
      </c>
      <c r="B151" s="581" t="s">
        <v>663</v>
      </c>
      <c r="C151" s="581"/>
      <c r="D151" s="10" t="s">
        <v>70</v>
      </c>
      <c r="E151" s="10"/>
    </row>
    <row r="152" spans="1:6" x14ac:dyDescent="0.2">
      <c r="A152" s="2" t="s">
        <v>655</v>
      </c>
      <c r="B152" s="581" t="s">
        <v>664</v>
      </c>
      <c r="C152" s="581"/>
      <c r="D152" s="10" t="s">
        <v>70</v>
      </c>
      <c r="E152" s="288"/>
    </row>
    <row r="153" spans="1:6" x14ac:dyDescent="0.2">
      <c r="A153" s="2" t="s">
        <v>655</v>
      </c>
      <c r="B153" s="581" t="s">
        <v>665</v>
      </c>
      <c r="C153" s="581"/>
      <c r="D153" s="10" t="s">
        <v>70</v>
      </c>
      <c r="E153" s="10"/>
    </row>
    <row r="154" spans="1:6" x14ac:dyDescent="0.2">
      <c r="A154" s="2" t="s">
        <v>655</v>
      </c>
      <c r="B154" s="581" t="s">
        <v>666</v>
      </c>
      <c r="C154" s="581"/>
      <c r="D154" s="10"/>
      <c r="E154" s="10"/>
    </row>
    <row r="155" spans="1:6" x14ac:dyDescent="0.2">
      <c r="A155" s="2" t="s">
        <v>655</v>
      </c>
      <c r="B155" s="581" t="s">
        <v>667</v>
      </c>
      <c r="C155" s="581"/>
      <c r="D155" s="51" t="s">
        <v>70</v>
      </c>
      <c r="E155" s="10"/>
    </row>
    <row r="156" spans="1:6" x14ac:dyDescent="0.2">
      <c r="A156" s="2" t="s">
        <v>655</v>
      </c>
      <c r="B156" s="581" t="s">
        <v>668</v>
      </c>
      <c r="C156" s="581"/>
      <c r="D156" s="10"/>
      <c r="E156" s="10"/>
    </row>
    <row r="157" spans="1:6" x14ac:dyDescent="0.2">
      <c r="A157" s="2" t="s">
        <v>655</v>
      </c>
      <c r="B157" s="581" t="s">
        <v>669</v>
      </c>
      <c r="C157" s="581"/>
      <c r="D157" s="10" t="s">
        <v>70</v>
      </c>
      <c r="E157" s="10"/>
    </row>
    <row r="158" spans="1:6" x14ac:dyDescent="0.2"/>
    <row r="159" spans="1:6" ht="55.5" customHeight="1" x14ac:dyDescent="0.2">
      <c r="A159" s="18" t="s">
        <v>670</v>
      </c>
      <c r="B159" s="582" t="s">
        <v>671</v>
      </c>
      <c r="C159" s="582"/>
      <c r="D159" s="582"/>
      <c r="E159" s="582"/>
    </row>
    <row r="160" spans="1:6" x14ac:dyDescent="0.2">
      <c r="B160" s="583"/>
      <c r="C160" s="584"/>
      <c r="D160" s="584"/>
      <c r="E160" s="584"/>
    </row>
    <row r="161" spans="2:5" x14ac:dyDescent="0.2">
      <c r="B161" s="584"/>
      <c r="C161" s="584"/>
      <c r="D161" s="584"/>
      <c r="E161" s="584"/>
    </row>
    <row r="162" spans="2:5" x14ac:dyDescent="0.2">
      <c r="B162" s="584"/>
      <c r="C162" s="584"/>
      <c r="D162" s="584"/>
      <c r="E162" s="584"/>
    </row>
    <row r="163" spans="2:5" x14ac:dyDescent="0.2">
      <c r="B163" s="584"/>
      <c r="C163" s="584"/>
      <c r="D163" s="584"/>
      <c r="E163" s="584"/>
    </row>
    <row r="164" spans="2:5" x14ac:dyDescent="0.2"/>
    <row r="165" spans="2:5" x14ac:dyDescent="0.2"/>
    <row r="166" spans="2:5" x14ac:dyDescent="0.2"/>
    <row r="167" spans="2:5" x14ac:dyDescent="0.2"/>
    <row r="168" spans="2:5" x14ac:dyDescent="0.2"/>
  </sheetData>
  <mergeCells count="105">
    <mergeCell ref="B10:C10"/>
    <mergeCell ref="B11:C11"/>
    <mergeCell ref="B12:C12"/>
    <mergeCell ref="B14:D14"/>
    <mergeCell ref="B15:F15"/>
    <mergeCell ref="B16:D16"/>
    <mergeCell ref="A1:F1"/>
    <mergeCell ref="B3:D3"/>
    <mergeCell ref="B4:F4"/>
    <mergeCell ref="B6:D6"/>
    <mergeCell ref="B7:D7"/>
    <mergeCell ref="B9:F9"/>
    <mergeCell ref="B23:D23"/>
    <mergeCell ref="B24:D24"/>
    <mergeCell ref="B25:D25"/>
    <mergeCell ref="B26:F26"/>
    <mergeCell ref="B27:D27"/>
    <mergeCell ref="B28:D28"/>
    <mergeCell ref="B17:D17"/>
    <mergeCell ref="B18:D18"/>
    <mergeCell ref="B19:D19"/>
    <mergeCell ref="B20:D20"/>
    <mergeCell ref="B21:F21"/>
    <mergeCell ref="B22:D22"/>
    <mergeCell ref="C62:C63"/>
    <mergeCell ref="D62:D63"/>
    <mergeCell ref="E62:E63"/>
    <mergeCell ref="F62:F63"/>
    <mergeCell ref="B70:F70"/>
    <mergeCell ref="B72:F72"/>
    <mergeCell ref="B29:D29"/>
    <mergeCell ref="B31:F31"/>
    <mergeCell ref="B47:F47"/>
    <mergeCell ref="C56:F56"/>
    <mergeCell ref="B60:E60"/>
    <mergeCell ref="B61:F61"/>
    <mergeCell ref="B83:F83"/>
    <mergeCell ref="B84:D84"/>
    <mergeCell ref="B85:D85"/>
    <mergeCell ref="B86:D86"/>
    <mergeCell ref="B87:D87"/>
    <mergeCell ref="B88:D88"/>
    <mergeCell ref="B73:D73"/>
    <mergeCell ref="B74:D74"/>
    <mergeCell ref="B75:D75"/>
    <mergeCell ref="B77:E77"/>
    <mergeCell ref="B79:E79"/>
    <mergeCell ref="B81:E81"/>
    <mergeCell ref="B98:D98"/>
    <mergeCell ref="B99:D99"/>
    <mergeCell ref="B100:D100"/>
    <mergeCell ref="B101:D101"/>
    <mergeCell ref="B103:F103"/>
    <mergeCell ref="B104:D104"/>
    <mergeCell ref="B89:D89"/>
    <mergeCell ref="B93:F93"/>
    <mergeCell ref="B94:D94"/>
    <mergeCell ref="B95:D95"/>
    <mergeCell ref="B96:D96"/>
    <mergeCell ref="B97:D97"/>
    <mergeCell ref="B115:C115"/>
    <mergeCell ref="B116:C116"/>
    <mergeCell ref="B120:C120"/>
    <mergeCell ref="B121:D121"/>
    <mergeCell ref="B122:D122"/>
    <mergeCell ref="B123:D123"/>
    <mergeCell ref="B105:D105"/>
    <mergeCell ref="B106:D106"/>
    <mergeCell ref="B108:F108"/>
    <mergeCell ref="C109:D109"/>
    <mergeCell ref="B110:C110"/>
    <mergeCell ref="B114:C114"/>
    <mergeCell ref="B131:D131"/>
    <mergeCell ref="B133:C133"/>
    <mergeCell ref="B134:C134"/>
    <mergeCell ref="B135:D135"/>
    <mergeCell ref="B136:D136"/>
    <mergeCell ref="B137:D137"/>
    <mergeCell ref="B124:D124"/>
    <mergeCell ref="B126:D126"/>
    <mergeCell ref="B127:D127"/>
    <mergeCell ref="B128:D128"/>
    <mergeCell ref="B129:D129"/>
    <mergeCell ref="B130:D130"/>
    <mergeCell ref="B145:F145"/>
    <mergeCell ref="B146:C146"/>
    <mergeCell ref="B147:C147"/>
    <mergeCell ref="B148:C148"/>
    <mergeCell ref="B149:C149"/>
    <mergeCell ref="B150:C150"/>
    <mergeCell ref="B138:D138"/>
    <mergeCell ref="B139:D139"/>
    <mergeCell ref="B140:D140"/>
    <mergeCell ref="B141:D141"/>
    <mergeCell ref="B142:D142"/>
    <mergeCell ref="B143:D143"/>
    <mergeCell ref="B157:C157"/>
    <mergeCell ref="B159:E159"/>
    <mergeCell ref="B160:E163"/>
    <mergeCell ref="B151:C151"/>
    <mergeCell ref="B152:C152"/>
    <mergeCell ref="B153:C153"/>
    <mergeCell ref="B154:C154"/>
    <mergeCell ref="B155:C155"/>
    <mergeCell ref="B156:C156"/>
  </mergeCells>
  <pageMargins left="0.75" right="0.75" top="1" bottom="1" header="0.5" footer="0.5"/>
  <pageSetup scale="75" orientation="portrait" r:id="rId1"/>
  <headerFooter alignWithMargins="0">
    <oddHeader>&amp;CCommon Data Set 2016-2017</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tabSelected="1" showRuler="0" topLeftCell="A13" zoomScaleNormal="100" workbookViewId="0">
      <selection activeCell="K24" sqref="K24"/>
    </sheetView>
  </sheetViews>
  <sheetFormatPr defaultColWidth="0" defaultRowHeight="12.75" customHeight="1" zeroHeight="1" x14ac:dyDescent="0.2"/>
  <cols>
    <col min="1" max="2" width="3.85546875" customWidth="1"/>
    <col min="3" max="3" width="10.7109375" customWidth="1"/>
    <col min="4" max="11" width="9" customWidth="1"/>
    <col min="12" max="12" width="9.140625" customWidth="1"/>
  </cols>
  <sheetData>
    <row r="1" spans="1:17" ht="18" x14ac:dyDescent="0.2">
      <c r="A1" s="421" t="s">
        <v>672</v>
      </c>
      <c r="B1" s="421"/>
      <c r="C1" s="421"/>
      <c r="D1" s="421"/>
      <c r="E1" s="421"/>
      <c r="F1" s="421"/>
      <c r="G1" s="421"/>
      <c r="H1" s="421"/>
      <c r="I1" s="421"/>
      <c r="J1" s="421"/>
      <c r="K1" s="421"/>
    </row>
    <row r="2" spans="1:17" x14ac:dyDescent="0.2"/>
    <row r="3" spans="1:17" ht="38.25" customHeight="1" x14ac:dyDescent="0.2">
      <c r="A3" s="25" t="s">
        <v>673</v>
      </c>
      <c r="B3" s="631" t="s">
        <v>674</v>
      </c>
      <c r="C3" s="632"/>
      <c r="D3" s="632"/>
      <c r="E3" s="632"/>
      <c r="F3" s="632"/>
      <c r="G3" s="632"/>
      <c r="H3" s="632"/>
      <c r="I3" s="632"/>
      <c r="J3" s="632"/>
      <c r="K3" s="632"/>
    </row>
    <row r="4" spans="1:17" ht="66" customHeight="1" x14ac:dyDescent="0.2">
      <c r="B4" s="633" t="s">
        <v>675</v>
      </c>
      <c r="C4" s="633"/>
      <c r="D4" s="633"/>
      <c r="E4" s="633"/>
      <c r="F4" s="633"/>
      <c r="G4" s="633"/>
      <c r="H4" s="633"/>
      <c r="I4" s="633"/>
      <c r="J4" s="633"/>
      <c r="K4" s="633"/>
    </row>
    <row r="5" spans="1:17" s="289" customFormat="1" x14ac:dyDescent="0.2">
      <c r="B5" s="290"/>
      <c r="C5" s="291"/>
      <c r="D5" s="292"/>
      <c r="E5" s="292"/>
      <c r="F5" s="292"/>
      <c r="G5" s="292"/>
      <c r="H5" s="292"/>
      <c r="I5" s="293"/>
      <c r="J5" s="290" t="s">
        <v>676</v>
      </c>
      <c r="K5" s="290" t="s">
        <v>677</v>
      </c>
    </row>
    <row r="6" spans="1:17" s="294" customFormat="1" ht="55.5" customHeight="1" x14ac:dyDescent="0.2">
      <c r="B6" s="295"/>
      <c r="C6" s="626" t="s">
        <v>678</v>
      </c>
      <c r="D6" s="626"/>
      <c r="E6" s="626"/>
      <c r="F6" s="626"/>
      <c r="G6" s="626"/>
      <c r="H6" s="626"/>
      <c r="I6" s="626"/>
      <c r="J6" s="296" t="s">
        <v>679</v>
      </c>
      <c r="K6" s="296" t="s">
        <v>680</v>
      </c>
    </row>
    <row r="7" spans="1:17" s="294" customFormat="1" ht="46.5" customHeight="1" x14ac:dyDescent="0.2">
      <c r="B7" s="295"/>
      <c r="C7" s="626" t="s">
        <v>681</v>
      </c>
      <c r="D7" s="626"/>
      <c r="E7" s="626"/>
      <c r="F7" s="626"/>
      <c r="G7" s="626"/>
      <c r="H7" s="626"/>
      <c r="I7" s="626"/>
      <c r="J7" s="296" t="s">
        <v>679</v>
      </c>
      <c r="K7" s="296" t="s">
        <v>682</v>
      </c>
    </row>
    <row r="8" spans="1:17" s="294" customFormat="1" ht="24.75" customHeight="1" x14ac:dyDescent="0.2">
      <c r="B8" s="295"/>
      <c r="C8" s="626" t="s">
        <v>683</v>
      </c>
      <c r="D8" s="626"/>
      <c r="E8" s="626"/>
      <c r="F8" s="626"/>
      <c r="G8" s="626"/>
      <c r="H8" s="626"/>
      <c r="I8" s="626"/>
      <c r="J8" s="296" t="s">
        <v>679</v>
      </c>
      <c r="K8" s="296" t="s">
        <v>684</v>
      </c>
    </row>
    <row r="9" spans="1:17" s="294" customFormat="1" ht="25.5" customHeight="1" x14ac:dyDescent="0.2">
      <c r="B9" s="295"/>
      <c r="C9" s="626" t="s">
        <v>685</v>
      </c>
      <c r="D9" s="626"/>
      <c r="E9" s="626"/>
      <c r="F9" s="626"/>
      <c r="G9" s="626"/>
      <c r="H9" s="626"/>
      <c r="I9" s="626"/>
      <c r="J9" s="296" t="s">
        <v>679</v>
      </c>
      <c r="K9" s="296" t="s">
        <v>679</v>
      </c>
    </row>
    <row r="10" spans="1:17" s="294" customFormat="1" x14ac:dyDescent="0.2">
      <c r="B10" s="295"/>
      <c r="C10" s="626" t="s">
        <v>686</v>
      </c>
      <c r="D10" s="626"/>
      <c r="E10" s="626"/>
      <c r="F10" s="626"/>
      <c r="G10" s="626"/>
      <c r="H10" s="626"/>
      <c r="I10" s="626"/>
      <c r="J10" s="296" t="s">
        <v>684</v>
      </c>
      <c r="K10" s="296" t="s">
        <v>679</v>
      </c>
    </row>
    <row r="11" spans="1:17" s="294" customFormat="1" x14ac:dyDescent="0.2">
      <c r="B11" s="295"/>
      <c r="C11" s="626" t="s">
        <v>687</v>
      </c>
      <c r="D11" s="626"/>
      <c r="E11" s="626"/>
      <c r="F11" s="626"/>
      <c r="G11" s="626"/>
      <c r="H11" s="626"/>
      <c r="I11" s="626"/>
      <c r="J11" s="296" t="s">
        <v>679</v>
      </c>
      <c r="K11" s="296" t="s">
        <v>679</v>
      </c>
    </row>
    <row r="12" spans="1:17" s="294" customFormat="1" x14ac:dyDescent="0.2">
      <c r="B12" s="295"/>
      <c r="C12" s="626" t="s">
        <v>688</v>
      </c>
      <c r="D12" s="626"/>
      <c r="E12" s="626"/>
      <c r="F12" s="626"/>
      <c r="G12" s="626"/>
      <c r="H12" s="626"/>
      <c r="I12" s="626"/>
      <c r="J12" s="296" t="s">
        <v>679</v>
      </c>
      <c r="K12" s="296" t="s">
        <v>684</v>
      </c>
    </row>
    <row r="13" spans="1:17" ht="12.75" customHeight="1" x14ac:dyDescent="0.2">
      <c r="B13" s="297"/>
      <c r="C13" s="297"/>
      <c r="D13" s="297"/>
      <c r="E13" s="297"/>
      <c r="F13" s="297"/>
      <c r="G13" s="297"/>
      <c r="H13" s="297"/>
      <c r="I13" s="297"/>
      <c r="J13" s="297"/>
      <c r="K13" s="297"/>
      <c r="Q13" s="298"/>
    </row>
    <row r="14" spans="1:17" s="250" customFormat="1" ht="25.5" customHeight="1" x14ac:dyDescent="0.2">
      <c r="B14" s="627" t="s">
        <v>689</v>
      </c>
      <c r="C14" s="628"/>
      <c r="D14" s="628"/>
      <c r="E14" s="628"/>
      <c r="F14" s="628"/>
      <c r="G14" s="628"/>
      <c r="H14" s="628"/>
      <c r="I14" s="628"/>
      <c r="J14" s="628"/>
      <c r="K14" s="628"/>
    </row>
    <row r="15" spans="1:17" s="250" customFormat="1" ht="49.5" customHeight="1" x14ac:dyDescent="0.2">
      <c r="B15" s="627" t="s">
        <v>690</v>
      </c>
      <c r="C15" s="628"/>
      <c r="D15" s="628"/>
      <c r="E15" s="628"/>
      <c r="F15" s="628"/>
      <c r="G15" s="628"/>
      <c r="H15" s="628"/>
      <c r="I15" s="628"/>
      <c r="J15" s="628"/>
      <c r="K15" s="628"/>
    </row>
    <row r="16" spans="1:17" ht="25.5" customHeight="1" x14ac:dyDescent="0.2">
      <c r="B16" s="627" t="s">
        <v>691</v>
      </c>
      <c r="C16" s="627"/>
      <c r="D16" s="627"/>
      <c r="E16" s="627"/>
      <c r="F16" s="627"/>
      <c r="G16" s="627"/>
      <c r="H16" s="627"/>
      <c r="I16" s="627"/>
      <c r="J16" s="627"/>
      <c r="K16" s="627"/>
    </row>
    <row r="17" spans="1:11" ht="64.5" customHeight="1" x14ac:dyDescent="0.2">
      <c r="B17" s="627" t="s">
        <v>692</v>
      </c>
      <c r="C17" s="628"/>
      <c r="D17" s="628"/>
      <c r="E17" s="628"/>
      <c r="F17" s="628"/>
      <c r="G17" s="628"/>
      <c r="H17" s="628"/>
      <c r="I17" s="628"/>
      <c r="J17" s="628"/>
      <c r="K17" s="628"/>
    </row>
    <row r="18" spans="1:11" ht="12.75" customHeight="1" x14ac:dyDescent="0.2">
      <c r="B18" s="629" t="s">
        <v>693</v>
      </c>
      <c r="C18" s="630"/>
      <c r="D18" s="630"/>
      <c r="E18" s="630"/>
      <c r="F18" s="630"/>
      <c r="G18" s="630"/>
      <c r="H18" s="630"/>
      <c r="I18" s="630"/>
      <c r="J18" s="630"/>
      <c r="K18" s="630"/>
    </row>
    <row r="19" spans="1:11" ht="12.75" customHeight="1" x14ac:dyDescent="0.2">
      <c r="B19" s="630"/>
      <c r="C19" s="630"/>
      <c r="D19" s="630"/>
      <c r="E19" s="630"/>
      <c r="F19" s="630"/>
      <c r="G19" s="630"/>
      <c r="H19" s="630"/>
      <c r="I19" s="630"/>
      <c r="J19" s="630"/>
      <c r="K19" s="630"/>
    </row>
    <row r="20" spans="1:11" x14ac:dyDescent="0.2">
      <c r="C20" s="214"/>
      <c r="D20" s="214"/>
      <c r="E20" s="214"/>
      <c r="F20" s="214"/>
      <c r="G20" s="214"/>
      <c r="H20" s="214"/>
      <c r="I20" s="214"/>
      <c r="J20" s="214"/>
      <c r="K20" s="214"/>
    </row>
    <row r="21" spans="1:11" x14ac:dyDescent="0.2">
      <c r="A21" s="25" t="s">
        <v>673</v>
      </c>
      <c r="B21" s="612"/>
      <c r="C21" s="613"/>
      <c r="D21" s="613"/>
      <c r="E21" s="613"/>
      <c r="F21" s="613"/>
      <c r="G21" s="613"/>
      <c r="H21" s="614"/>
      <c r="I21" s="299" t="s">
        <v>694</v>
      </c>
      <c r="J21" s="299" t="s">
        <v>695</v>
      </c>
      <c r="K21" s="299" t="s">
        <v>355</v>
      </c>
    </row>
    <row r="22" spans="1:11" x14ac:dyDescent="0.2">
      <c r="A22" s="25" t="s">
        <v>673</v>
      </c>
      <c r="B22" s="300" t="s">
        <v>696</v>
      </c>
      <c r="C22" s="438" t="s">
        <v>697</v>
      </c>
      <c r="D22" s="438"/>
      <c r="E22" s="438"/>
      <c r="F22" s="438"/>
      <c r="G22" s="438"/>
      <c r="H22" s="439"/>
      <c r="I22" s="10">
        <v>922</v>
      </c>
      <c r="J22" s="10">
        <v>406</v>
      </c>
      <c r="K22" s="10">
        <f t="shared" ref="K22:K28" si="0">SUM(I22:J22)</f>
        <v>1328</v>
      </c>
    </row>
    <row r="23" spans="1:11" x14ac:dyDescent="0.2">
      <c r="A23" s="25" t="s">
        <v>673</v>
      </c>
      <c r="B23" s="300" t="s">
        <v>698</v>
      </c>
      <c r="C23" s="438" t="s">
        <v>699</v>
      </c>
      <c r="D23" s="438"/>
      <c r="E23" s="438"/>
      <c r="F23" s="438"/>
      <c r="G23" s="438"/>
      <c r="H23" s="439"/>
      <c r="I23" s="10">
        <v>321</v>
      </c>
      <c r="J23" s="10">
        <v>147</v>
      </c>
      <c r="K23" s="10">
        <f t="shared" si="0"/>
        <v>468</v>
      </c>
    </row>
    <row r="24" spans="1:11" x14ac:dyDescent="0.2">
      <c r="A24" s="25" t="s">
        <v>673</v>
      </c>
      <c r="B24" s="300" t="s">
        <v>700</v>
      </c>
      <c r="C24" s="438" t="s">
        <v>701</v>
      </c>
      <c r="D24" s="438"/>
      <c r="E24" s="438"/>
      <c r="F24" s="438"/>
      <c r="G24" s="438"/>
      <c r="H24" s="439"/>
      <c r="I24" s="10">
        <v>348</v>
      </c>
      <c r="J24" s="10">
        <v>195</v>
      </c>
      <c r="K24" s="10">
        <f t="shared" si="0"/>
        <v>543</v>
      </c>
    </row>
    <row r="25" spans="1:11" x14ac:dyDescent="0.2">
      <c r="A25" s="25" t="s">
        <v>673</v>
      </c>
      <c r="B25" s="300" t="s">
        <v>702</v>
      </c>
      <c r="C25" s="438" t="s">
        <v>703</v>
      </c>
      <c r="D25" s="438"/>
      <c r="E25" s="438"/>
      <c r="F25" s="438"/>
      <c r="G25" s="438"/>
      <c r="H25" s="439"/>
      <c r="I25" s="10">
        <v>574</v>
      </c>
      <c r="J25" s="10">
        <v>211</v>
      </c>
      <c r="K25" s="10">
        <f t="shared" si="0"/>
        <v>785</v>
      </c>
    </row>
    <row r="26" spans="1:11" ht="14.25" customHeight="1" x14ac:dyDescent="0.2">
      <c r="A26" s="25" t="s">
        <v>673</v>
      </c>
      <c r="B26" s="300" t="s">
        <v>704</v>
      </c>
      <c r="C26" s="438" t="s">
        <v>705</v>
      </c>
      <c r="D26" s="438"/>
      <c r="E26" s="438"/>
      <c r="F26" s="438"/>
      <c r="G26" s="438"/>
      <c r="H26" s="439"/>
      <c r="I26" s="10">
        <v>12</v>
      </c>
      <c r="J26" s="10">
        <v>7</v>
      </c>
      <c r="K26" s="10">
        <f t="shared" si="0"/>
        <v>19</v>
      </c>
    </row>
    <row r="27" spans="1:11" ht="25.5" customHeight="1" x14ac:dyDescent="0.2">
      <c r="A27" s="25" t="s">
        <v>673</v>
      </c>
      <c r="B27" s="301" t="s">
        <v>706</v>
      </c>
      <c r="C27" s="610" t="s">
        <v>707</v>
      </c>
      <c r="D27" s="610"/>
      <c r="E27" s="610"/>
      <c r="F27" s="610"/>
      <c r="G27" s="610"/>
      <c r="H27" s="578"/>
      <c r="I27" s="10">
        <v>772</v>
      </c>
      <c r="J27" s="10">
        <v>195</v>
      </c>
      <c r="K27" s="10">
        <f t="shared" si="0"/>
        <v>967</v>
      </c>
    </row>
    <row r="28" spans="1:11" ht="26.25" customHeight="1" x14ac:dyDescent="0.2">
      <c r="A28" s="25" t="s">
        <v>673</v>
      </c>
      <c r="B28" s="301" t="s">
        <v>708</v>
      </c>
      <c r="C28" s="438" t="s">
        <v>709</v>
      </c>
      <c r="D28" s="438"/>
      <c r="E28" s="438"/>
      <c r="F28" s="438"/>
      <c r="G28" s="438"/>
      <c r="H28" s="439"/>
      <c r="I28" s="10">
        <v>142</v>
      </c>
      <c r="J28" s="10">
        <v>199</v>
      </c>
      <c r="K28" s="10">
        <f t="shared" si="0"/>
        <v>341</v>
      </c>
    </row>
    <row r="29" spans="1:11" x14ac:dyDescent="0.2">
      <c r="A29" s="25" t="s">
        <v>673</v>
      </c>
      <c r="B29" s="300" t="s">
        <v>710</v>
      </c>
      <c r="C29" s="438" t="s">
        <v>711</v>
      </c>
      <c r="D29" s="438"/>
      <c r="E29" s="438"/>
      <c r="F29" s="438"/>
      <c r="G29" s="438"/>
      <c r="H29" s="439"/>
      <c r="I29" s="10">
        <v>6</v>
      </c>
      <c r="J29" s="10">
        <v>7</v>
      </c>
      <c r="K29" s="10">
        <v>13</v>
      </c>
    </row>
    <row r="30" spans="1:11" ht="25.5" customHeight="1" x14ac:dyDescent="0.2">
      <c r="A30" s="25" t="s">
        <v>673</v>
      </c>
      <c r="B30" s="300" t="s">
        <v>712</v>
      </c>
      <c r="C30" s="438" t="s">
        <v>713</v>
      </c>
      <c r="D30" s="438"/>
      <c r="E30" s="438"/>
      <c r="F30" s="438"/>
      <c r="G30" s="438"/>
      <c r="H30" s="439"/>
      <c r="I30" s="10">
        <v>2</v>
      </c>
      <c r="J30" s="10">
        <v>5</v>
      </c>
      <c r="K30" s="10">
        <v>7</v>
      </c>
    </row>
    <row r="31" spans="1:11" ht="25.5" customHeight="1" x14ac:dyDescent="0.2">
      <c r="A31" s="25" t="s">
        <v>673</v>
      </c>
      <c r="B31" s="302" t="s">
        <v>714</v>
      </c>
      <c r="C31" s="567" t="s">
        <v>715</v>
      </c>
      <c r="D31" s="567"/>
      <c r="E31" s="567"/>
      <c r="F31" s="567"/>
      <c r="G31" s="567"/>
      <c r="H31" s="567"/>
      <c r="I31" s="10"/>
      <c r="J31" s="10"/>
      <c r="K31" s="10"/>
    </row>
    <row r="32" spans="1:11" x14ac:dyDescent="0.2"/>
    <row r="33" spans="1:11" x14ac:dyDescent="0.2">
      <c r="A33" s="25" t="s">
        <v>716</v>
      </c>
      <c r="B33" s="621" t="s">
        <v>717</v>
      </c>
      <c r="C33" s="545"/>
      <c r="D33" s="545"/>
      <c r="E33" s="545"/>
      <c r="F33" s="545"/>
      <c r="G33" s="545"/>
      <c r="H33" s="545"/>
      <c r="I33" s="545"/>
      <c r="J33" s="545"/>
      <c r="K33" s="545"/>
    </row>
    <row r="34" spans="1:11" ht="64.5" customHeight="1" x14ac:dyDescent="0.2">
      <c r="B34" s="436" t="s">
        <v>718</v>
      </c>
      <c r="C34" s="423"/>
      <c r="D34" s="423"/>
      <c r="E34" s="423"/>
      <c r="F34" s="423"/>
      <c r="G34" s="423"/>
      <c r="H34" s="423"/>
      <c r="I34" s="423"/>
      <c r="J34" s="423"/>
      <c r="K34" s="423"/>
    </row>
    <row r="35" spans="1:11" x14ac:dyDescent="0.2">
      <c r="B35" s="44"/>
      <c r="C35" s="44"/>
      <c r="D35" s="44"/>
      <c r="E35" s="44"/>
      <c r="F35" s="44"/>
      <c r="G35" s="44"/>
      <c r="H35" s="44"/>
      <c r="I35" s="44"/>
      <c r="J35" s="44"/>
      <c r="K35" s="44"/>
    </row>
    <row r="36" spans="1:11" s="286" customFormat="1" x14ac:dyDescent="0.2">
      <c r="A36" s="303" t="s">
        <v>716</v>
      </c>
      <c r="B36" s="625" t="s">
        <v>719</v>
      </c>
      <c r="C36" s="625"/>
      <c r="D36" s="625"/>
      <c r="E36" s="625"/>
      <c r="F36" s="625"/>
      <c r="G36" s="304">
        <f>J36/J37</f>
        <v>23.079760403530898</v>
      </c>
      <c r="H36" s="305" t="s">
        <v>720</v>
      </c>
      <c r="I36" s="306" t="s">
        <v>721</v>
      </c>
      <c r="J36" s="307">
        <v>24403</v>
      </c>
      <c r="K36" s="306" t="s">
        <v>722</v>
      </c>
    </row>
    <row r="37" spans="1:11" s="286" customFormat="1" x14ac:dyDescent="0.2">
      <c r="B37" s="306"/>
      <c r="C37" s="306"/>
      <c r="D37" s="306"/>
      <c r="E37" s="306"/>
      <c r="F37" s="306"/>
      <c r="G37" s="306"/>
      <c r="H37" s="306"/>
      <c r="I37" s="308" t="s">
        <v>723</v>
      </c>
      <c r="J37" s="307">
        <f>I22+(J22/3)</f>
        <v>1057.3333333333333</v>
      </c>
      <c r="K37" s="306" t="s">
        <v>724</v>
      </c>
    </row>
    <row r="38" spans="1:11" ht="16.5" customHeight="1" x14ac:dyDescent="0.2">
      <c r="A38" s="25" t="s">
        <v>725</v>
      </c>
      <c r="B38" s="621" t="s">
        <v>726</v>
      </c>
      <c r="C38" s="545"/>
      <c r="D38" s="545"/>
      <c r="E38" s="545"/>
      <c r="F38" s="545"/>
      <c r="G38" s="545"/>
      <c r="H38" s="545"/>
      <c r="I38" s="545"/>
      <c r="J38" s="545"/>
      <c r="K38" s="545"/>
    </row>
    <row r="39" spans="1:11" ht="27" customHeight="1" x14ac:dyDescent="0.2">
      <c r="A39" s="25"/>
      <c r="B39" s="436" t="s">
        <v>727</v>
      </c>
      <c r="C39" s="423"/>
      <c r="D39" s="423"/>
      <c r="E39" s="423"/>
      <c r="F39" s="423"/>
      <c r="G39" s="423"/>
      <c r="H39" s="423"/>
      <c r="I39" s="423"/>
      <c r="J39" s="423"/>
      <c r="K39" s="423"/>
    </row>
    <row r="40" spans="1:11" ht="115.5" customHeight="1" x14ac:dyDescent="0.2">
      <c r="A40" s="25"/>
      <c r="B40" s="622" t="s">
        <v>728</v>
      </c>
      <c r="C40" s="423"/>
      <c r="D40" s="423"/>
      <c r="E40" s="423"/>
      <c r="F40" s="423"/>
      <c r="G40" s="423"/>
      <c r="H40" s="423"/>
      <c r="I40" s="423"/>
      <c r="J40" s="423"/>
      <c r="K40" s="423"/>
    </row>
    <row r="41" spans="1:11" ht="93" customHeight="1" x14ac:dyDescent="0.2">
      <c r="A41" s="25"/>
      <c r="B41" s="622" t="s">
        <v>729</v>
      </c>
      <c r="C41" s="436"/>
      <c r="D41" s="436"/>
      <c r="E41" s="436"/>
      <c r="F41" s="436"/>
      <c r="G41" s="436"/>
      <c r="H41" s="436"/>
      <c r="I41" s="436"/>
      <c r="J41" s="436"/>
      <c r="K41" s="436"/>
    </row>
    <row r="42" spans="1:11" ht="68.25" customHeight="1" x14ac:dyDescent="0.2">
      <c r="A42" s="25"/>
      <c r="B42" s="436" t="s">
        <v>730</v>
      </c>
      <c r="C42" s="423"/>
      <c r="D42" s="423"/>
      <c r="E42" s="423"/>
      <c r="F42" s="423"/>
      <c r="G42" s="423"/>
      <c r="H42" s="423"/>
      <c r="I42" s="423"/>
      <c r="J42" s="423"/>
      <c r="K42" s="423"/>
    </row>
    <row r="43" spans="1:11" x14ac:dyDescent="0.2">
      <c r="A43" s="25"/>
      <c r="B43" s="309"/>
      <c r="C43" s="309"/>
      <c r="D43" s="309"/>
      <c r="E43" s="309"/>
      <c r="F43" s="309"/>
      <c r="G43" s="309"/>
      <c r="H43" s="309"/>
      <c r="I43" s="309"/>
      <c r="J43" s="309"/>
      <c r="K43" s="309"/>
    </row>
    <row r="44" spans="1:11" x14ac:dyDescent="0.2">
      <c r="A44" s="25" t="s">
        <v>725</v>
      </c>
      <c r="B44" s="623" t="s">
        <v>731</v>
      </c>
      <c r="C44" s="624"/>
      <c r="D44" s="624"/>
      <c r="E44" s="624"/>
      <c r="F44" s="624"/>
      <c r="G44" s="624"/>
      <c r="H44" s="624"/>
      <c r="I44" s="624"/>
      <c r="J44" s="624"/>
      <c r="K44" s="624"/>
    </row>
    <row r="45" spans="1:11" x14ac:dyDescent="0.2"/>
    <row r="46" spans="1:11" x14ac:dyDescent="0.2">
      <c r="A46" s="25" t="s">
        <v>725</v>
      </c>
      <c r="B46" s="618" t="s">
        <v>732</v>
      </c>
      <c r="C46" s="618"/>
      <c r="D46" s="618"/>
      <c r="E46" s="618"/>
      <c r="F46" s="618"/>
      <c r="G46" s="618"/>
      <c r="H46" s="618"/>
      <c r="I46" s="618"/>
      <c r="J46" s="618"/>
      <c r="K46" s="618"/>
    </row>
    <row r="47" spans="1:11" x14ac:dyDescent="0.2">
      <c r="A47" s="25" t="s">
        <v>725</v>
      </c>
      <c r="B47" s="619" t="s">
        <v>733</v>
      </c>
      <c r="C47" s="619"/>
      <c r="D47" s="310" t="s">
        <v>734</v>
      </c>
      <c r="E47" s="310" t="s">
        <v>735</v>
      </c>
      <c r="F47" s="310" t="s">
        <v>736</v>
      </c>
      <c r="G47" s="310" t="s">
        <v>737</v>
      </c>
      <c r="H47" s="310" t="s">
        <v>738</v>
      </c>
      <c r="I47" s="310" t="s">
        <v>739</v>
      </c>
      <c r="J47" s="310" t="s">
        <v>740</v>
      </c>
      <c r="K47" s="310" t="s">
        <v>355</v>
      </c>
    </row>
    <row r="48" spans="1:11" x14ac:dyDescent="0.2">
      <c r="A48" s="25" t="s">
        <v>725</v>
      </c>
      <c r="B48" s="619"/>
      <c r="C48" s="619"/>
      <c r="D48" s="10">
        <v>84</v>
      </c>
      <c r="E48" s="10">
        <v>279</v>
      </c>
      <c r="F48" s="10">
        <v>487</v>
      </c>
      <c r="G48" s="10">
        <v>285</v>
      </c>
      <c r="H48" s="10">
        <v>237</v>
      </c>
      <c r="I48" s="10">
        <v>369</v>
      </c>
      <c r="J48" s="10">
        <v>212</v>
      </c>
      <c r="K48" s="10">
        <f>SUM(D48:J48)</f>
        <v>1953</v>
      </c>
    </row>
    <row r="49" spans="1:11" x14ac:dyDescent="0.2">
      <c r="B49" s="620"/>
      <c r="C49" s="620"/>
    </row>
    <row r="50" spans="1:11" x14ac:dyDescent="0.2">
      <c r="A50" s="25" t="s">
        <v>725</v>
      </c>
      <c r="B50" s="619" t="s">
        <v>741</v>
      </c>
      <c r="C50" s="619"/>
      <c r="D50" s="310" t="s">
        <v>734</v>
      </c>
      <c r="E50" s="310" t="s">
        <v>735</v>
      </c>
      <c r="F50" s="310" t="s">
        <v>736</v>
      </c>
      <c r="G50" s="310" t="s">
        <v>737</v>
      </c>
      <c r="H50" s="310" t="s">
        <v>738</v>
      </c>
      <c r="I50" s="310" t="s">
        <v>739</v>
      </c>
      <c r="J50" s="310" t="s">
        <v>740</v>
      </c>
      <c r="K50" s="310" t="s">
        <v>355</v>
      </c>
    </row>
    <row r="51" spans="1:11" x14ac:dyDescent="0.2">
      <c r="A51" s="25" t="s">
        <v>725</v>
      </c>
      <c r="B51" s="619"/>
      <c r="C51" s="619"/>
      <c r="D51" s="10">
        <v>22</v>
      </c>
      <c r="E51" s="10">
        <v>173</v>
      </c>
      <c r="F51" s="10">
        <v>94</v>
      </c>
      <c r="G51" s="10">
        <v>9</v>
      </c>
      <c r="H51" s="10">
        <v>0</v>
      </c>
      <c r="I51" s="10">
        <v>0</v>
      </c>
      <c r="J51" s="10">
        <v>0</v>
      </c>
      <c r="K51" s="10">
        <f>SUM(D51:J51)</f>
        <v>298</v>
      </c>
    </row>
    <row r="52" spans="1:11" x14ac:dyDescent="0.2"/>
  </sheetData>
  <mergeCells count="40">
    <mergeCell ref="C8:I8"/>
    <mergeCell ref="A1:K1"/>
    <mergeCell ref="B3:K3"/>
    <mergeCell ref="B4:K4"/>
    <mergeCell ref="C6:I6"/>
    <mergeCell ref="C7:I7"/>
    <mergeCell ref="C22:H22"/>
    <mergeCell ref="C9:I9"/>
    <mergeCell ref="C10:I10"/>
    <mergeCell ref="C11:I11"/>
    <mergeCell ref="C12:I12"/>
    <mergeCell ref="B14:K14"/>
    <mergeCell ref="B15:K15"/>
    <mergeCell ref="B16:K16"/>
    <mergeCell ref="B17:K17"/>
    <mergeCell ref="B18:K18"/>
    <mergeCell ref="B19:K19"/>
    <mergeCell ref="B21:H21"/>
    <mergeCell ref="B36:F36"/>
    <mergeCell ref="C23:H23"/>
    <mergeCell ref="C24:H24"/>
    <mergeCell ref="C25:H25"/>
    <mergeCell ref="C26:H26"/>
    <mergeCell ref="C27:H27"/>
    <mergeCell ref="C28:H28"/>
    <mergeCell ref="C29:H29"/>
    <mergeCell ref="C30:H30"/>
    <mergeCell ref="C31:H31"/>
    <mergeCell ref="B33:K33"/>
    <mergeCell ref="B34:K34"/>
    <mergeCell ref="B46:K46"/>
    <mergeCell ref="B47:C48"/>
    <mergeCell ref="B49:C49"/>
    <mergeCell ref="B50:C51"/>
    <mergeCell ref="B38:K38"/>
    <mergeCell ref="B39:K39"/>
    <mergeCell ref="B40:K40"/>
    <mergeCell ref="B41:K41"/>
    <mergeCell ref="B42:K42"/>
    <mergeCell ref="B44:K44"/>
  </mergeCells>
  <pageMargins left="0.75" right="0.75" top="1" bottom="1" header="0.5" footer="0.5"/>
  <pageSetup scale="75" orientation="portrait" r:id="rId1"/>
  <headerFooter alignWithMargins="0">
    <oddHeader>&amp;CCommon Data Set 2016-2017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University of Texas at San Antonio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Jinny Case</dc:creator>
  <cp:lastModifiedBy>Jinny Case</cp:lastModifiedBy>
  <dcterms:created xsi:type="dcterms:W3CDTF">2015-11-06T19:43:29Z</dcterms:created>
  <dcterms:modified xsi:type="dcterms:W3CDTF">2017-05-16T14:03:49Z</dcterms:modified>
</cp:coreProperties>
</file>